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szaedumy-my.sharepoint.com/personal/mohdfirdaus_unisza_edu_my/Documents/KERJA/PPHP/DOKUMENTASI/AKADEMIK PPHP/BENGKEL AKADEMIK/2023-PTG HIEPS MIGRATION/CQI 2JK KKB 2024/"/>
    </mc:Choice>
  </mc:AlternateContent>
  <xr:revisionPtr revIDLastSave="946" documentId="13_ncr:1_{2C6BFF9B-C903-4256-B1C7-E44E87C7B6A2}" xr6:coauthVersionLast="47" xr6:coauthVersionMax="47" xr10:uidLastSave="{19E1FBD7-2733-4233-8E7C-30E5EE559FD9}"/>
  <bookViews>
    <workbookView xWindow="-120" yWindow="-120" windowWidth="29040" windowHeight="15720" tabRatio="731" xr2:uid="{00000000-000D-0000-FFFF-FFFF00000000}"/>
  </bookViews>
  <sheets>
    <sheet name="MARKAH" sheetId="10" r:id="rId1"/>
    <sheet name="KERTAS KERJA" sheetId="16" r:id="rId2"/>
    <sheet name="VIDEO PROJEK" sheetId="15" r:id="rId3"/>
    <sheet name="REFLEKSI" sheetId="11" r:id="rId4"/>
    <sheet name="DOKUMENTASI" sheetId="12" r:id="rId5"/>
    <sheet name="PENILAIAN FASILITATOR" sheetId="13" r:id="rId6"/>
    <sheet name="CQI" sheetId="5" r:id="rId7"/>
    <sheet name="LAPORAN CQI" sheetId="8" r:id="rId8"/>
    <sheet name="CQI PROCESS" sheetId="9" r:id="rId9"/>
    <sheet name="Data" sheetId="6" state="hidden" r:id="rId10"/>
  </sheets>
  <definedNames>
    <definedName name="GradePoint">Data!$B$4:$D$14</definedName>
    <definedName name="_xlnm.Print_Area" localSheetId="6">CQI!$A:$W</definedName>
    <definedName name="_xlnm.Print_Area" localSheetId="7">'LAPORAN CQI'!$A:$J</definedName>
    <definedName name="_xlnm.Print_Area" localSheetId="0">MARKAH!$A$1:$Q$76</definedName>
    <definedName name="_xlnm.Print_Titles" localSheetId="6">CQI!$13:$15</definedName>
    <definedName name="_xlnm.Print_Titles" localSheetId="4">DOKUMENTASI!$2:$4</definedName>
    <definedName name="_xlnm.Print_Titles" localSheetId="1">'KERTAS KERJA'!$2:$4</definedName>
    <definedName name="_xlnm.Print_Titles" localSheetId="0">MARKAH!$6:$9</definedName>
    <definedName name="_xlnm.Print_Titles" localSheetId="5">'PENILAIAN FASILITATOR'!$2:$4</definedName>
    <definedName name="_xlnm.Print_Titles" localSheetId="3">REFLEKSI!$2:$4</definedName>
    <definedName name="_xlnm.Print_Titles" localSheetId="2">'VIDEO PROJEK'!$2:$4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1" l="1"/>
  <c r="J7" i="11"/>
  <c r="O12" i="10" s="1"/>
  <c r="J8" i="11"/>
  <c r="O13" i="10" s="1"/>
  <c r="J9" i="11"/>
  <c r="O14" i="10" s="1"/>
  <c r="J10" i="11"/>
  <c r="O15" i="10" s="1"/>
  <c r="J11" i="11"/>
  <c r="O16" i="10" s="1"/>
  <c r="J12" i="11"/>
  <c r="O17" i="10" s="1"/>
  <c r="J13" i="11"/>
  <c r="O18" i="10" s="1"/>
  <c r="J14" i="11"/>
  <c r="O19" i="10" s="1"/>
  <c r="J15" i="11"/>
  <c r="O20" i="10" s="1"/>
  <c r="J16" i="11"/>
  <c r="O21" i="10" s="1"/>
  <c r="J17" i="11"/>
  <c r="O22" i="10" s="1"/>
  <c r="J18" i="11"/>
  <c r="O23" i="10" s="1"/>
  <c r="J19" i="11"/>
  <c r="O24" i="10" s="1"/>
  <c r="J20" i="11"/>
  <c r="O25" i="10" s="1"/>
  <c r="J21" i="11"/>
  <c r="O26" i="10" s="1"/>
  <c r="J22" i="11"/>
  <c r="J23" i="11"/>
  <c r="J24" i="11"/>
  <c r="O29" i="10" s="1"/>
  <c r="J25" i="11"/>
  <c r="J26" i="11"/>
  <c r="O31" i="10" s="1"/>
  <c r="J27" i="11"/>
  <c r="O32" i="10" s="1"/>
  <c r="J28" i="11"/>
  <c r="O33" i="10" s="1"/>
  <c r="J29" i="11"/>
  <c r="O34" i="10" s="1"/>
  <c r="J30" i="11"/>
  <c r="O35" i="10" s="1"/>
  <c r="J31" i="11"/>
  <c r="O36" i="10" s="1"/>
  <c r="J32" i="11"/>
  <c r="J33" i="11"/>
  <c r="J34" i="11"/>
  <c r="O39" i="10" s="1"/>
  <c r="J35" i="11"/>
  <c r="O40" i="10" s="1"/>
  <c r="J36" i="11"/>
  <c r="O41" i="10" s="1"/>
  <c r="J37" i="11"/>
  <c r="O42" i="10" s="1"/>
  <c r="J38" i="11"/>
  <c r="J39" i="11"/>
  <c r="J40" i="11"/>
  <c r="O45" i="10" s="1"/>
  <c r="J41" i="11"/>
  <c r="J42" i="11"/>
  <c r="O47" i="10" s="1"/>
  <c r="J43" i="11"/>
  <c r="O48" i="10" s="1"/>
  <c r="J44" i="11"/>
  <c r="O49" i="10" s="1"/>
  <c r="J45" i="11"/>
  <c r="O50" i="10" s="1"/>
  <c r="J46" i="11"/>
  <c r="O51" i="10" s="1"/>
  <c r="J47" i="11"/>
  <c r="O52" i="10" s="1"/>
  <c r="J48" i="11"/>
  <c r="O53" i="10" s="1"/>
  <c r="J49" i="11"/>
  <c r="O54" i="10" s="1"/>
  <c r="J50" i="11"/>
  <c r="O55" i="10" s="1"/>
  <c r="J51" i="11"/>
  <c r="O56" i="10" s="1"/>
  <c r="J52" i="11"/>
  <c r="O57" i="10" s="1"/>
  <c r="J53" i="11"/>
  <c r="O58" i="10" s="1"/>
  <c r="J54" i="11"/>
  <c r="J55" i="11"/>
  <c r="J56" i="11"/>
  <c r="O61" i="10" s="1"/>
  <c r="J57" i="11"/>
  <c r="J58" i="11"/>
  <c r="O63" i="10" s="1"/>
  <c r="J59" i="11"/>
  <c r="O64" i="10" s="1"/>
  <c r="J60" i="11"/>
  <c r="O65" i="10" s="1"/>
  <c r="J61" i="11"/>
  <c r="O66" i="10" s="1"/>
  <c r="J62" i="11"/>
  <c r="O67" i="10" s="1"/>
  <c r="J63" i="11"/>
  <c r="O68" i="10" s="1"/>
  <c r="J64" i="11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5" i="15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16" i="5"/>
  <c r="H9" i="10"/>
  <c r="Q53" i="10"/>
  <c r="Q54" i="10"/>
  <c r="Q55" i="10"/>
  <c r="Q56" i="10"/>
  <c r="Q57" i="10"/>
  <c r="Q67" i="10"/>
  <c r="Q69" i="10"/>
  <c r="B6" i="11"/>
  <c r="C6" i="11"/>
  <c r="B7" i="11"/>
  <c r="C7" i="11"/>
  <c r="B8" i="11"/>
  <c r="C8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1" i="11"/>
  <c r="C31" i="11"/>
  <c r="B32" i="11"/>
  <c r="C32" i="11"/>
  <c r="B33" i="11"/>
  <c r="C33" i="11"/>
  <c r="B34" i="11"/>
  <c r="C34" i="11"/>
  <c r="B35" i="11"/>
  <c r="C35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8" i="11"/>
  <c r="C48" i="11"/>
  <c r="B49" i="11"/>
  <c r="C49" i="11"/>
  <c r="B50" i="11"/>
  <c r="C50" i="11"/>
  <c r="B51" i="11"/>
  <c r="C51" i="11"/>
  <c r="B52" i="11"/>
  <c r="C52" i="11"/>
  <c r="B53" i="11"/>
  <c r="C53" i="11"/>
  <c r="B54" i="11"/>
  <c r="C54" i="11"/>
  <c r="B55" i="11"/>
  <c r="C55" i="11"/>
  <c r="B56" i="11"/>
  <c r="C56" i="11"/>
  <c r="B57" i="11"/>
  <c r="C57" i="11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C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22" i="13"/>
  <c r="C22" i="13"/>
  <c r="B23" i="13"/>
  <c r="C23" i="13"/>
  <c r="B24" i="13"/>
  <c r="C24" i="13"/>
  <c r="B25" i="13"/>
  <c r="C25" i="13"/>
  <c r="B26" i="13"/>
  <c r="C26" i="13"/>
  <c r="B27" i="13"/>
  <c r="C27" i="13"/>
  <c r="B28" i="13"/>
  <c r="C28" i="13"/>
  <c r="B29" i="13"/>
  <c r="C29" i="13"/>
  <c r="B30" i="13"/>
  <c r="C30" i="13"/>
  <c r="B31" i="13"/>
  <c r="C31" i="13"/>
  <c r="B32" i="13"/>
  <c r="C32" i="13"/>
  <c r="B33" i="13"/>
  <c r="C33" i="13"/>
  <c r="B34" i="13"/>
  <c r="C34" i="13"/>
  <c r="B35" i="13"/>
  <c r="C35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B47" i="13"/>
  <c r="C47" i="13"/>
  <c r="B48" i="13"/>
  <c r="C48" i="13"/>
  <c r="B49" i="13"/>
  <c r="C49" i="13"/>
  <c r="B50" i="13"/>
  <c r="C50" i="13"/>
  <c r="B51" i="13"/>
  <c r="C51" i="13"/>
  <c r="B52" i="13"/>
  <c r="C52" i="13"/>
  <c r="B53" i="13"/>
  <c r="C53" i="13"/>
  <c r="B54" i="13"/>
  <c r="C54" i="13"/>
  <c r="B55" i="13"/>
  <c r="C55" i="13"/>
  <c r="B56" i="13"/>
  <c r="C56" i="13"/>
  <c r="B57" i="13"/>
  <c r="C57" i="13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C5" i="13"/>
  <c r="B5" i="13"/>
  <c r="C5" i="12"/>
  <c r="B5" i="12"/>
  <c r="C5" i="11"/>
  <c r="B5" i="11"/>
  <c r="B6" i="15"/>
  <c r="C6" i="15"/>
  <c r="B7" i="15"/>
  <c r="C7" i="15"/>
  <c r="B8" i="15"/>
  <c r="C8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B21" i="15"/>
  <c r="C21" i="15"/>
  <c r="B22" i="15"/>
  <c r="C22" i="15"/>
  <c r="B23" i="15"/>
  <c r="C23" i="15"/>
  <c r="B24" i="15"/>
  <c r="C24" i="15"/>
  <c r="B25" i="15"/>
  <c r="C25" i="15"/>
  <c r="B26" i="15"/>
  <c r="C26" i="15"/>
  <c r="B27" i="15"/>
  <c r="C27" i="15"/>
  <c r="B28" i="15"/>
  <c r="C28" i="15"/>
  <c r="B29" i="15"/>
  <c r="C29" i="15"/>
  <c r="B30" i="15"/>
  <c r="C30" i="15"/>
  <c r="B31" i="15"/>
  <c r="C31" i="15"/>
  <c r="B32" i="15"/>
  <c r="C32" i="15"/>
  <c r="B33" i="15"/>
  <c r="C33" i="15"/>
  <c r="B34" i="15"/>
  <c r="C34" i="15"/>
  <c r="B35" i="15"/>
  <c r="C35" i="15"/>
  <c r="B36" i="15"/>
  <c r="C36" i="15"/>
  <c r="B37" i="15"/>
  <c r="C37" i="15"/>
  <c r="B38" i="15"/>
  <c r="C38" i="15"/>
  <c r="B39" i="15"/>
  <c r="C39" i="15"/>
  <c r="B40" i="15"/>
  <c r="C40" i="15"/>
  <c r="B41" i="15"/>
  <c r="C41" i="15"/>
  <c r="B42" i="15"/>
  <c r="C42" i="15"/>
  <c r="B43" i="15"/>
  <c r="C43" i="15"/>
  <c r="B44" i="15"/>
  <c r="C44" i="15"/>
  <c r="B45" i="15"/>
  <c r="C45" i="15"/>
  <c r="B46" i="15"/>
  <c r="C46" i="15"/>
  <c r="B47" i="15"/>
  <c r="C47" i="15"/>
  <c r="B48" i="15"/>
  <c r="C48" i="15"/>
  <c r="B49" i="15"/>
  <c r="C49" i="15"/>
  <c r="B50" i="15"/>
  <c r="C50" i="15"/>
  <c r="B51" i="15"/>
  <c r="C51" i="15"/>
  <c r="B52" i="15"/>
  <c r="C52" i="15"/>
  <c r="B53" i="15"/>
  <c r="C53" i="15"/>
  <c r="B54" i="15"/>
  <c r="C54" i="15"/>
  <c r="B55" i="15"/>
  <c r="C55" i="15"/>
  <c r="B56" i="15"/>
  <c r="C56" i="15"/>
  <c r="B57" i="15"/>
  <c r="C57" i="15"/>
  <c r="B58" i="15"/>
  <c r="C58" i="15"/>
  <c r="B59" i="15"/>
  <c r="C59" i="15"/>
  <c r="B60" i="15"/>
  <c r="C60" i="15"/>
  <c r="B61" i="15"/>
  <c r="C61" i="15"/>
  <c r="B62" i="15"/>
  <c r="C62" i="15"/>
  <c r="B63" i="15"/>
  <c r="C63" i="15"/>
  <c r="B64" i="15"/>
  <c r="C64" i="15"/>
  <c r="C5" i="15"/>
  <c r="B5" i="15"/>
  <c r="B6" i="16"/>
  <c r="C6" i="16"/>
  <c r="B7" i="16"/>
  <c r="C7" i="16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27" i="16"/>
  <c r="C27" i="16"/>
  <c r="B28" i="16"/>
  <c r="C28" i="16"/>
  <c r="B29" i="16"/>
  <c r="C29" i="16"/>
  <c r="B30" i="16"/>
  <c r="C30" i="16"/>
  <c r="B31" i="16"/>
  <c r="C31" i="16"/>
  <c r="B32" i="16"/>
  <c r="C32" i="16"/>
  <c r="B33" i="16"/>
  <c r="C33" i="16"/>
  <c r="B34" i="16"/>
  <c r="C34" i="16"/>
  <c r="B35" i="16"/>
  <c r="C35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B47" i="16"/>
  <c r="C47" i="16"/>
  <c r="B48" i="16"/>
  <c r="C48" i="16"/>
  <c r="B49" i="16"/>
  <c r="C49" i="16"/>
  <c r="B50" i="16"/>
  <c r="C50" i="16"/>
  <c r="B51" i="16"/>
  <c r="C51" i="16"/>
  <c r="B52" i="16"/>
  <c r="C52" i="16"/>
  <c r="B53" i="16"/>
  <c r="C53" i="16"/>
  <c r="B54" i="16"/>
  <c r="C54" i="16"/>
  <c r="B55" i="16"/>
  <c r="C55" i="16"/>
  <c r="B56" i="16"/>
  <c r="C56" i="16"/>
  <c r="B57" i="16"/>
  <c r="C57" i="16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C5" i="16"/>
  <c r="B5" i="16"/>
  <c r="C76" i="10"/>
  <c r="B72" i="15" s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5" i="13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5" i="12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5" i="11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5" i="1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19" i="6"/>
  <c r="I20" i="6"/>
  <c r="I21" i="6"/>
  <c r="I22" i="6"/>
  <c r="I23" i="6"/>
  <c r="I5" i="6"/>
  <c r="I6" i="6"/>
  <c r="I7" i="6"/>
  <c r="I8" i="6"/>
  <c r="I9" i="6"/>
  <c r="I10" i="6"/>
  <c r="I11" i="6"/>
  <c r="I12" i="6"/>
  <c r="I13" i="6"/>
  <c r="I14" i="6"/>
  <c r="I15" i="6"/>
  <c r="I16" i="6"/>
  <c r="I4" i="6"/>
  <c r="J6" i="13"/>
  <c r="Q11" i="10" s="1"/>
  <c r="J7" i="13"/>
  <c r="Q12" i="10" s="1"/>
  <c r="J8" i="13"/>
  <c r="Q13" i="10" s="1"/>
  <c r="J9" i="13"/>
  <c r="Q14" i="10" s="1"/>
  <c r="J10" i="13"/>
  <c r="Q15" i="10" s="1"/>
  <c r="J11" i="13"/>
  <c r="Q16" i="10" s="1"/>
  <c r="J12" i="13"/>
  <c r="Q17" i="10" s="1"/>
  <c r="J13" i="13"/>
  <c r="Q18" i="10" s="1"/>
  <c r="J14" i="13"/>
  <c r="Q19" i="10" s="1"/>
  <c r="J15" i="13"/>
  <c r="Q20" i="10" s="1"/>
  <c r="J16" i="13"/>
  <c r="Q21" i="10" s="1"/>
  <c r="J17" i="13"/>
  <c r="Q22" i="10" s="1"/>
  <c r="J18" i="13"/>
  <c r="Q23" i="10" s="1"/>
  <c r="J19" i="13"/>
  <c r="Q24" i="10" s="1"/>
  <c r="J20" i="13"/>
  <c r="Q25" i="10" s="1"/>
  <c r="J21" i="13"/>
  <c r="Q26" i="10" s="1"/>
  <c r="J22" i="13"/>
  <c r="Q27" i="10" s="1"/>
  <c r="J23" i="13"/>
  <c r="Q28" i="10" s="1"/>
  <c r="J24" i="13"/>
  <c r="Q29" i="10" s="1"/>
  <c r="J25" i="13"/>
  <c r="Q30" i="10" s="1"/>
  <c r="J26" i="13"/>
  <c r="Q31" i="10" s="1"/>
  <c r="J27" i="13"/>
  <c r="Q32" i="10" s="1"/>
  <c r="J28" i="13"/>
  <c r="Q33" i="10" s="1"/>
  <c r="J29" i="13"/>
  <c r="Q34" i="10" s="1"/>
  <c r="J30" i="13"/>
  <c r="Q35" i="10" s="1"/>
  <c r="J31" i="13"/>
  <c r="Q36" i="10" s="1"/>
  <c r="J32" i="13"/>
  <c r="Q37" i="10" s="1"/>
  <c r="J33" i="13"/>
  <c r="Q38" i="10" s="1"/>
  <c r="J34" i="13"/>
  <c r="Q39" i="10" s="1"/>
  <c r="J35" i="13"/>
  <c r="Q40" i="10" s="1"/>
  <c r="J36" i="13"/>
  <c r="Q41" i="10" s="1"/>
  <c r="J37" i="13"/>
  <c r="Q42" i="10" s="1"/>
  <c r="J38" i="13"/>
  <c r="Q43" i="10" s="1"/>
  <c r="J39" i="13"/>
  <c r="Q44" i="10" s="1"/>
  <c r="J40" i="13"/>
  <c r="Q45" i="10" s="1"/>
  <c r="J41" i="13"/>
  <c r="Q46" i="10" s="1"/>
  <c r="J42" i="13"/>
  <c r="Q47" i="10" s="1"/>
  <c r="J43" i="13"/>
  <c r="Q48" i="10" s="1"/>
  <c r="J44" i="13"/>
  <c r="Q49" i="10" s="1"/>
  <c r="J45" i="13"/>
  <c r="Q50" i="10" s="1"/>
  <c r="J46" i="13"/>
  <c r="Q51" i="10" s="1"/>
  <c r="J47" i="13"/>
  <c r="Q52" i="10" s="1"/>
  <c r="J48" i="13"/>
  <c r="J49" i="13"/>
  <c r="J50" i="13"/>
  <c r="J51" i="13"/>
  <c r="J52" i="13"/>
  <c r="J53" i="13"/>
  <c r="Q58" i="10" s="1"/>
  <c r="J54" i="13"/>
  <c r="Q59" i="10" s="1"/>
  <c r="J55" i="13"/>
  <c r="Q60" i="10" s="1"/>
  <c r="J56" i="13"/>
  <c r="Q61" i="10" s="1"/>
  <c r="J57" i="13"/>
  <c r="Q62" i="10" s="1"/>
  <c r="J58" i="13"/>
  <c r="Q63" i="10" s="1"/>
  <c r="J59" i="13"/>
  <c r="Q64" i="10" s="1"/>
  <c r="J60" i="13"/>
  <c r="Q65" i="10" s="1"/>
  <c r="J61" i="13"/>
  <c r="Q66" i="10" s="1"/>
  <c r="J62" i="13"/>
  <c r="J63" i="13"/>
  <c r="Q68" i="10" s="1"/>
  <c r="J64" i="13"/>
  <c r="J5" i="13"/>
  <c r="Q10" i="10" s="1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5" i="12"/>
  <c r="O11" i="10"/>
  <c r="O27" i="10"/>
  <c r="O28" i="10"/>
  <c r="O30" i="10"/>
  <c r="O37" i="10"/>
  <c r="O38" i="10"/>
  <c r="O43" i="10"/>
  <c r="O44" i="10"/>
  <c r="O46" i="10"/>
  <c r="O59" i="10"/>
  <c r="O60" i="10"/>
  <c r="O62" i="10"/>
  <c r="O69" i="10"/>
  <c r="J5" i="11"/>
  <c r="O10" i="10" s="1"/>
  <c r="J5" i="16"/>
  <c r="M10" i="10" s="1"/>
  <c r="H2" i="10" l="1"/>
  <c r="C75" i="10" s="1"/>
  <c r="B71" i="15" s="1"/>
  <c r="J28" i="6" l="1"/>
  <c r="J29" i="6"/>
  <c r="J30" i="6"/>
  <c r="J31" i="6"/>
  <c r="J32" i="6"/>
  <c r="J33" i="6"/>
  <c r="J34" i="6"/>
  <c r="J35" i="6"/>
  <c r="J36" i="6"/>
  <c r="J37" i="6"/>
  <c r="J38" i="6"/>
  <c r="J39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18" i="6"/>
  <c r="J19" i="6"/>
  <c r="J20" i="6"/>
  <c r="J21" i="6"/>
  <c r="J22" i="6"/>
  <c r="J23" i="6"/>
  <c r="J26" i="6"/>
  <c r="J27" i="6"/>
  <c r="J16" i="6"/>
  <c r="A72" i="5" l="1"/>
  <c r="A73" i="5"/>
  <c r="A74" i="5"/>
  <c r="A75" i="5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10" i="10"/>
  <c r="J5" i="6"/>
  <c r="J6" i="6"/>
  <c r="J7" i="6"/>
  <c r="J8" i="6"/>
  <c r="J9" i="6"/>
  <c r="J10" i="6"/>
  <c r="J11" i="6"/>
  <c r="J12" i="6"/>
  <c r="J13" i="6"/>
  <c r="J14" i="6"/>
  <c r="J15" i="6"/>
  <c r="J4" i="6"/>
  <c r="C74" i="5" l="1"/>
  <c r="C75" i="5"/>
  <c r="B72" i="11" l="1"/>
  <c r="B72" i="12"/>
  <c r="B72" i="13"/>
  <c r="B71" i="16"/>
  <c r="B71" i="12"/>
  <c r="C74" i="10"/>
  <c r="B70" i="13" l="1"/>
  <c r="B70" i="15"/>
  <c r="B71" i="11"/>
  <c r="B70" i="16"/>
  <c r="B71" i="13"/>
  <c r="B69" i="16"/>
  <c r="B70" i="12"/>
  <c r="B70" i="11"/>
  <c r="A67" i="5" l="1"/>
  <c r="A68" i="5"/>
  <c r="A69" i="5"/>
  <c r="A70" i="5"/>
  <c r="A71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47" i="5"/>
  <c r="A48" i="5"/>
  <c r="A49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P18" i="10" l="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A9" i="11" l="1"/>
  <c r="A10" i="11"/>
  <c r="A11" i="11"/>
  <c r="P17" i="10" l="1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11" i="10"/>
  <c r="P12" i="10"/>
  <c r="P13" i="10"/>
  <c r="P14" i="10"/>
  <c r="P15" i="10"/>
  <c r="P16" i="10"/>
  <c r="F11" i="10" l="1"/>
  <c r="F12" i="10"/>
  <c r="F13" i="10"/>
  <c r="F14" i="10"/>
  <c r="F15" i="10"/>
  <c r="F16" i="10"/>
  <c r="F17" i="10"/>
  <c r="L23" i="5" s="1"/>
  <c r="F18" i="10"/>
  <c r="L24" i="5" s="1"/>
  <c r="F19" i="10"/>
  <c r="L25" i="5" s="1"/>
  <c r="F20" i="10"/>
  <c r="L26" i="5" s="1"/>
  <c r="F21" i="10"/>
  <c r="L27" i="5" s="1"/>
  <c r="F22" i="10"/>
  <c r="L28" i="5" s="1"/>
  <c r="F23" i="10"/>
  <c r="L29" i="5" s="1"/>
  <c r="F24" i="10"/>
  <c r="L30" i="5" s="1"/>
  <c r="F25" i="10"/>
  <c r="L31" i="5" s="1"/>
  <c r="F26" i="10"/>
  <c r="L32" i="5" s="1"/>
  <c r="F27" i="10"/>
  <c r="L33" i="5" s="1"/>
  <c r="F28" i="10"/>
  <c r="L34" i="5" s="1"/>
  <c r="F29" i="10"/>
  <c r="L35" i="5" s="1"/>
  <c r="F30" i="10"/>
  <c r="L36" i="5" s="1"/>
  <c r="F31" i="10"/>
  <c r="L37" i="5" s="1"/>
  <c r="F32" i="10"/>
  <c r="L38" i="5" s="1"/>
  <c r="F33" i="10"/>
  <c r="L39" i="5" s="1"/>
  <c r="F34" i="10"/>
  <c r="L40" i="5" s="1"/>
  <c r="F35" i="10"/>
  <c r="L41" i="5" s="1"/>
  <c r="F36" i="10"/>
  <c r="L42" i="5" s="1"/>
  <c r="F37" i="10"/>
  <c r="L43" i="5" s="1"/>
  <c r="F38" i="10"/>
  <c r="L44" i="5" s="1"/>
  <c r="F39" i="10"/>
  <c r="L45" i="5" s="1"/>
  <c r="F40" i="10"/>
  <c r="L46" i="5" s="1"/>
  <c r="F41" i="10"/>
  <c r="L47" i="5" s="1"/>
  <c r="F42" i="10"/>
  <c r="L48" i="5" s="1"/>
  <c r="F43" i="10"/>
  <c r="L49" i="5" s="1"/>
  <c r="M11" i="10" l="1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D68" i="10" s="1"/>
  <c r="D74" i="5" s="1"/>
  <c r="M69" i="10"/>
  <c r="E25" i="10" l="1"/>
  <c r="H31" i="5" s="1"/>
  <c r="I25" i="10"/>
  <c r="E37" i="10"/>
  <c r="H43" i="5" s="1"/>
  <c r="I37" i="10"/>
  <c r="E35" i="10"/>
  <c r="H41" i="5" s="1"/>
  <c r="I35" i="10"/>
  <c r="E42" i="10"/>
  <c r="H48" i="5" s="1"/>
  <c r="I42" i="10"/>
  <c r="E40" i="10"/>
  <c r="H46" i="5" s="1"/>
  <c r="I40" i="10"/>
  <c r="E36" i="10"/>
  <c r="H42" i="5" s="1"/>
  <c r="I36" i="10"/>
  <c r="E34" i="10"/>
  <c r="H40" i="5" s="1"/>
  <c r="I34" i="10"/>
  <c r="E33" i="10"/>
  <c r="H39" i="5" s="1"/>
  <c r="I33" i="10"/>
  <c r="E29" i="10"/>
  <c r="H35" i="5" s="1"/>
  <c r="I29" i="10"/>
  <c r="E26" i="10"/>
  <c r="H32" i="5" s="1"/>
  <c r="I26" i="10"/>
  <c r="E39" i="10"/>
  <c r="H45" i="5" s="1"/>
  <c r="I39" i="10"/>
  <c r="E31" i="10"/>
  <c r="H37" i="5" s="1"/>
  <c r="I31" i="10"/>
  <c r="E28" i="10"/>
  <c r="H34" i="5" s="1"/>
  <c r="I28" i="10"/>
  <c r="E41" i="10"/>
  <c r="H47" i="5" s="1"/>
  <c r="I41" i="10"/>
  <c r="E38" i="10"/>
  <c r="H44" i="5" s="1"/>
  <c r="I38" i="10"/>
  <c r="E32" i="10"/>
  <c r="H38" i="5" s="1"/>
  <c r="I32" i="10"/>
  <c r="E30" i="10"/>
  <c r="H36" i="5" s="1"/>
  <c r="I30" i="10"/>
  <c r="E43" i="10"/>
  <c r="H49" i="5" s="1"/>
  <c r="I43" i="10"/>
  <c r="E27" i="10"/>
  <c r="H33" i="5" s="1"/>
  <c r="I27" i="10"/>
  <c r="E20" i="10"/>
  <c r="H26" i="5" s="1"/>
  <c r="I20" i="10"/>
  <c r="E23" i="10"/>
  <c r="H29" i="5" s="1"/>
  <c r="I23" i="10"/>
  <c r="E19" i="10"/>
  <c r="H25" i="5" s="1"/>
  <c r="I19" i="10"/>
  <c r="E22" i="10"/>
  <c r="H28" i="5" s="1"/>
  <c r="I22" i="10"/>
  <c r="E18" i="10"/>
  <c r="H24" i="5" s="1"/>
  <c r="I18" i="10"/>
  <c r="E17" i="10"/>
  <c r="H23" i="5" s="1"/>
  <c r="I17" i="10"/>
  <c r="E24" i="10"/>
  <c r="H30" i="5" s="1"/>
  <c r="I24" i="10"/>
  <c r="E21" i="10"/>
  <c r="H27" i="5" s="1"/>
  <c r="I21" i="10"/>
  <c r="E16" i="10"/>
  <c r="I16" i="10"/>
  <c r="E13" i="10"/>
  <c r="I13" i="10"/>
  <c r="E11" i="10"/>
  <c r="I11" i="10"/>
  <c r="E15" i="10"/>
  <c r="I15" i="10"/>
  <c r="E14" i="10"/>
  <c r="I14" i="10"/>
  <c r="E12" i="10"/>
  <c r="I12" i="10"/>
  <c r="D69" i="10"/>
  <c r="D75" i="5" s="1"/>
  <c r="D65" i="10"/>
  <c r="D71" i="5" s="1"/>
  <c r="D61" i="10"/>
  <c r="D67" i="5" s="1"/>
  <c r="D57" i="10"/>
  <c r="D63" i="5" s="1"/>
  <c r="D53" i="10"/>
  <c r="D59" i="5" s="1"/>
  <c r="D49" i="10"/>
  <c r="D55" i="5" s="1"/>
  <c r="D45" i="10"/>
  <c r="D51" i="5" s="1"/>
  <c r="D41" i="10"/>
  <c r="H41" i="10"/>
  <c r="D37" i="10"/>
  <c r="H37" i="10"/>
  <c r="D33" i="10"/>
  <c r="H33" i="10"/>
  <c r="H29" i="10"/>
  <c r="D29" i="10"/>
  <c r="H25" i="10"/>
  <c r="D25" i="10"/>
  <c r="D21" i="10"/>
  <c r="H21" i="10"/>
  <c r="D64" i="10"/>
  <c r="D70" i="5" s="1"/>
  <c r="D60" i="10"/>
  <c r="D66" i="5" s="1"/>
  <c r="D56" i="10"/>
  <c r="D62" i="5" s="1"/>
  <c r="D52" i="10"/>
  <c r="D58" i="5" s="1"/>
  <c r="D48" i="10"/>
  <c r="D54" i="5" s="1"/>
  <c r="D44" i="10"/>
  <c r="D50" i="5" s="1"/>
  <c r="H40" i="10"/>
  <c r="D40" i="10"/>
  <c r="H36" i="10"/>
  <c r="D36" i="10"/>
  <c r="H32" i="10"/>
  <c r="D32" i="10"/>
  <c r="H28" i="10"/>
  <c r="D28" i="10"/>
  <c r="D24" i="10"/>
  <c r="H24" i="10"/>
  <c r="H20" i="10"/>
  <c r="D20" i="10"/>
  <c r="D63" i="10"/>
  <c r="D69" i="5" s="1"/>
  <c r="D55" i="10"/>
  <c r="D61" i="5" s="1"/>
  <c r="D47" i="10"/>
  <c r="D53" i="5" s="1"/>
  <c r="H39" i="10"/>
  <c r="D39" i="10"/>
  <c r="H35" i="10"/>
  <c r="D35" i="10"/>
  <c r="H31" i="10"/>
  <c r="D31" i="10"/>
  <c r="H27" i="10"/>
  <c r="D27" i="10"/>
  <c r="D23" i="10"/>
  <c r="H23" i="10"/>
  <c r="D67" i="10"/>
  <c r="D73" i="5" s="1"/>
  <c r="D59" i="10"/>
  <c r="D65" i="5" s="1"/>
  <c r="D51" i="10"/>
  <c r="D57" i="5" s="1"/>
  <c r="H43" i="10"/>
  <c r="D43" i="10"/>
  <c r="D66" i="10"/>
  <c r="D72" i="5" s="1"/>
  <c r="D62" i="10"/>
  <c r="D68" i="5" s="1"/>
  <c r="D58" i="10"/>
  <c r="D64" i="5" s="1"/>
  <c r="D54" i="10"/>
  <c r="D60" i="5" s="1"/>
  <c r="D50" i="10"/>
  <c r="D56" i="5" s="1"/>
  <c r="D46" i="10"/>
  <c r="D52" i="5" s="1"/>
  <c r="H42" i="10"/>
  <c r="D42" i="10"/>
  <c r="H38" i="10"/>
  <c r="D38" i="10"/>
  <c r="H34" i="10"/>
  <c r="D34" i="10"/>
  <c r="D30" i="10"/>
  <c r="H30" i="10"/>
  <c r="D26" i="10"/>
  <c r="H26" i="10"/>
  <c r="D22" i="10"/>
  <c r="H22" i="10"/>
  <c r="H19" i="10"/>
  <c r="D19" i="10"/>
  <c r="H18" i="10"/>
  <c r="D18" i="10"/>
  <c r="H17" i="10"/>
  <c r="D17" i="10"/>
  <c r="D16" i="10"/>
  <c r="H16" i="10"/>
  <c r="H15" i="10"/>
  <c r="D15" i="10"/>
  <c r="D14" i="10"/>
  <c r="H14" i="10"/>
  <c r="H13" i="10"/>
  <c r="D13" i="10"/>
  <c r="H11" i="10"/>
  <c r="D11" i="10"/>
  <c r="H12" i="10"/>
  <c r="D12" i="10"/>
  <c r="J19" i="10" l="1"/>
  <c r="J36" i="10"/>
  <c r="K36" i="10" s="1"/>
  <c r="J31" i="10"/>
  <c r="K31" i="10" s="1"/>
  <c r="J26" i="10"/>
  <c r="K26" i="10" s="1"/>
  <c r="J24" i="10"/>
  <c r="L24" i="10" s="1"/>
  <c r="J37" i="10"/>
  <c r="K37" i="10" s="1"/>
  <c r="J35" i="10"/>
  <c r="L35" i="10" s="1"/>
  <c r="J21" i="10"/>
  <c r="L21" i="10" s="1"/>
  <c r="J39" i="10"/>
  <c r="K39" i="10" s="1"/>
  <c r="J43" i="10"/>
  <c r="L43" i="10" s="1"/>
  <c r="J29" i="10"/>
  <c r="L29" i="10" s="1"/>
  <c r="J41" i="10"/>
  <c r="L41" i="10" s="1"/>
  <c r="J40" i="10"/>
  <c r="K40" i="10" s="1"/>
  <c r="J30" i="10"/>
  <c r="L30" i="10" s="1"/>
  <c r="J25" i="10"/>
  <c r="L25" i="10" s="1"/>
  <c r="J33" i="10"/>
  <c r="L33" i="10" s="1"/>
  <c r="J13" i="10"/>
  <c r="K13" i="10" s="1"/>
  <c r="J20" i="10"/>
  <c r="K20" i="10" s="1"/>
  <c r="J34" i="10"/>
  <c r="K34" i="10" s="1"/>
  <c r="J16" i="10"/>
  <c r="K16" i="10" s="1"/>
  <c r="G15" i="10"/>
  <c r="J23" i="10"/>
  <c r="L23" i="10" s="1"/>
  <c r="J38" i="10"/>
  <c r="L38" i="10" s="1"/>
  <c r="J28" i="10"/>
  <c r="L28" i="10" s="1"/>
  <c r="J27" i="10"/>
  <c r="L27" i="10" s="1"/>
  <c r="J15" i="10"/>
  <c r="K15" i="10" s="1"/>
  <c r="G16" i="10"/>
  <c r="J42" i="10"/>
  <c r="L42" i="10" s="1"/>
  <c r="J32" i="10"/>
  <c r="L32" i="10" s="1"/>
  <c r="J17" i="10"/>
  <c r="K17" i="10" s="1"/>
  <c r="J22" i="10"/>
  <c r="L22" i="10" s="1"/>
  <c r="J18" i="10"/>
  <c r="L18" i="10" s="1"/>
  <c r="G14" i="10"/>
  <c r="G11" i="10"/>
  <c r="J11" i="10"/>
  <c r="L11" i="10" s="1"/>
  <c r="J12" i="10"/>
  <c r="K12" i="10" s="1"/>
  <c r="G12" i="10"/>
  <c r="G13" i="10"/>
  <c r="J14" i="10"/>
  <c r="K14" i="10" s="1"/>
  <c r="G19" i="10"/>
  <c r="D25" i="5"/>
  <c r="P25" i="5" s="1"/>
  <c r="G34" i="10"/>
  <c r="D40" i="5"/>
  <c r="P40" i="5" s="1"/>
  <c r="G22" i="10"/>
  <c r="D28" i="5"/>
  <c r="P28" i="5" s="1"/>
  <c r="G30" i="10"/>
  <c r="D36" i="5"/>
  <c r="P36" i="5" s="1"/>
  <c r="G27" i="10"/>
  <c r="D33" i="5"/>
  <c r="P33" i="5" s="1"/>
  <c r="G35" i="10"/>
  <c r="D41" i="5"/>
  <c r="P41" i="5" s="1"/>
  <c r="G33" i="10"/>
  <c r="D39" i="5"/>
  <c r="P39" i="5" s="1"/>
  <c r="G41" i="10"/>
  <c r="D47" i="5"/>
  <c r="P47" i="5" s="1"/>
  <c r="G43" i="10"/>
  <c r="D49" i="5"/>
  <c r="P49" i="5" s="1"/>
  <c r="G32" i="10"/>
  <c r="D38" i="5"/>
  <c r="P38" i="5" s="1"/>
  <c r="G40" i="10"/>
  <c r="D46" i="5"/>
  <c r="P46" i="5" s="1"/>
  <c r="G29" i="10"/>
  <c r="D35" i="5"/>
  <c r="P35" i="5" s="1"/>
  <c r="G26" i="10"/>
  <c r="D32" i="5"/>
  <c r="P32" i="5" s="1"/>
  <c r="G31" i="10"/>
  <c r="D37" i="5"/>
  <c r="P37" i="5" s="1"/>
  <c r="G39" i="10"/>
  <c r="D45" i="5"/>
  <c r="P45" i="5" s="1"/>
  <c r="G24" i="10"/>
  <c r="D30" i="5"/>
  <c r="P30" i="5" s="1"/>
  <c r="G21" i="10"/>
  <c r="D27" i="5"/>
  <c r="P27" i="5" s="1"/>
  <c r="G37" i="10"/>
  <c r="D43" i="5"/>
  <c r="P43" i="5" s="1"/>
  <c r="G17" i="10"/>
  <c r="D23" i="5"/>
  <c r="P23" i="5" s="1"/>
  <c r="G42" i="10"/>
  <c r="D48" i="5"/>
  <c r="P48" i="5" s="1"/>
  <c r="G18" i="10"/>
  <c r="D24" i="5"/>
  <c r="P24" i="5" s="1"/>
  <c r="G38" i="10"/>
  <c r="D44" i="5"/>
  <c r="P44" i="5" s="1"/>
  <c r="G23" i="10"/>
  <c r="D29" i="5"/>
  <c r="P29" i="5" s="1"/>
  <c r="G20" i="10"/>
  <c r="D26" i="5"/>
  <c r="P26" i="5" s="1"/>
  <c r="G28" i="10"/>
  <c r="D34" i="5"/>
  <c r="P34" i="5" s="1"/>
  <c r="G36" i="10"/>
  <c r="D42" i="5"/>
  <c r="P42" i="5" s="1"/>
  <c r="G25" i="10"/>
  <c r="D31" i="5"/>
  <c r="P31" i="5" s="1"/>
  <c r="L31" i="10"/>
  <c r="L36" i="10"/>
  <c r="K19" i="10"/>
  <c r="L19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K24" i="10" l="1"/>
  <c r="L26" i="10"/>
  <c r="L37" i="10"/>
  <c r="K35" i="10"/>
  <c r="K43" i="10"/>
  <c r="K21" i="10"/>
  <c r="L39" i="10"/>
  <c r="K30" i="10"/>
  <c r="K25" i="10"/>
  <c r="L40" i="10"/>
  <c r="K41" i="10"/>
  <c r="K32" i="10"/>
  <c r="K33" i="10"/>
  <c r="K11" i="10"/>
  <c r="L13" i="10"/>
  <c r="L16" i="10"/>
  <c r="L34" i="10"/>
  <c r="K27" i="10"/>
  <c r="K38" i="10"/>
  <c r="K29" i="10"/>
  <c r="L14" i="10"/>
  <c r="K28" i="10"/>
  <c r="K23" i="10"/>
  <c r="L17" i="10"/>
  <c r="K18" i="10"/>
  <c r="K42" i="10"/>
  <c r="K22" i="10"/>
  <c r="L15" i="10"/>
  <c r="L20" i="10"/>
  <c r="L12" i="10"/>
  <c r="F54" i="10"/>
  <c r="L60" i="5" s="1"/>
  <c r="I54" i="10"/>
  <c r="F68" i="10"/>
  <c r="L74" i="5" s="1"/>
  <c r="I68" i="10"/>
  <c r="F67" i="10"/>
  <c r="L73" i="5" s="1"/>
  <c r="I67" i="10"/>
  <c r="F66" i="10"/>
  <c r="L72" i="5" s="1"/>
  <c r="I66" i="10"/>
  <c r="F47" i="10"/>
  <c r="L53" i="5" s="1"/>
  <c r="I47" i="10"/>
  <c r="F53" i="10"/>
  <c r="L59" i="5" s="1"/>
  <c r="I53" i="10"/>
  <c r="F49" i="10"/>
  <c r="L55" i="5" s="1"/>
  <c r="I49" i="10"/>
  <c r="F63" i="10"/>
  <c r="L69" i="5" s="1"/>
  <c r="I63" i="10"/>
  <c r="F51" i="10"/>
  <c r="L57" i="5" s="1"/>
  <c r="I51" i="10"/>
  <c r="F62" i="10"/>
  <c r="L68" i="5" s="1"/>
  <c r="I62" i="10"/>
  <c r="F46" i="10"/>
  <c r="L52" i="5" s="1"/>
  <c r="I46" i="10"/>
  <c r="F45" i="10"/>
  <c r="L51" i="5" s="1"/>
  <c r="I45" i="10"/>
  <c r="F55" i="10"/>
  <c r="L61" i="5" s="1"/>
  <c r="I55" i="10"/>
  <c r="F59" i="10"/>
  <c r="L65" i="5" s="1"/>
  <c r="I59" i="10"/>
  <c r="F69" i="10"/>
  <c r="L75" i="5" s="1"/>
  <c r="I69" i="10"/>
  <c r="F52" i="10"/>
  <c r="L58" i="5" s="1"/>
  <c r="I52" i="10"/>
  <c r="F50" i="10"/>
  <c r="L56" i="5" s="1"/>
  <c r="I50" i="10"/>
  <c r="F48" i="10"/>
  <c r="L54" i="5" s="1"/>
  <c r="I48" i="10"/>
  <c r="F61" i="10"/>
  <c r="L67" i="5" s="1"/>
  <c r="I61" i="10"/>
  <c r="F58" i="10"/>
  <c r="L64" i="5" s="1"/>
  <c r="I58" i="10"/>
  <c r="F56" i="10"/>
  <c r="L62" i="5" s="1"/>
  <c r="I56" i="10"/>
  <c r="F65" i="10"/>
  <c r="L71" i="5" s="1"/>
  <c r="I65" i="10"/>
  <c r="F64" i="10"/>
  <c r="L70" i="5" s="1"/>
  <c r="I64" i="10"/>
  <c r="F60" i="10"/>
  <c r="L66" i="5" s="1"/>
  <c r="I60" i="10"/>
  <c r="F44" i="10"/>
  <c r="L50" i="5" s="1"/>
  <c r="I44" i="10"/>
  <c r="F57" i="10"/>
  <c r="L63" i="5" s="1"/>
  <c r="I57" i="10"/>
  <c r="E69" i="10"/>
  <c r="H75" i="5" s="1"/>
  <c r="H69" i="10"/>
  <c r="E68" i="10"/>
  <c r="H68" i="10"/>
  <c r="T24" i="5"/>
  <c r="Q24" i="5"/>
  <c r="U24" i="5"/>
  <c r="U45" i="5"/>
  <c r="T45" i="5"/>
  <c r="Q45" i="5"/>
  <c r="U36" i="5"/>
  <c r="Q36" i="5"/>
  <c r="T36" i="5"/>
  <c r="T34" i="5"/>
  <c r="U34" i="5"/>
  <c r="Q34" i="5"/>
  <c r="T29" i="5"/>
  <c r="U29" i="5"/>
  <c r="Q29" i="5"/>
  <c r="Q30" i="5"/>
  <c r="U30" i="5"/>
  <c r="T30" i="5"/>
  <c r="T32" i="5"/>
  <c r="U32" i="5"/>
  <c r="Q32" i="5"/>
  <c r="Q35" i="5"/>
  <c r="U35" i="5"/>
  <c r="T35" i="5"/>
  <c r="T41" i="5"/>
  <c r="Q41" i="5"/>
  <c r="U41" i="5"/>
  <c r="Q43" i="5"/>
  <c r="U43" i="5"/>
  <c r="T43" i="5"/>
  <c r="U46" i="5"/>
  <c r="Q46" i="5"/>
  <c r="T46" i="5"/>
  <c r="T40" i="5"/>
  <c r="Q40" i="5"/>
  <c r="U40" i="5"/>
  <c r="U44" i="5"/>
  <c r="Q44" i="5"/>
  <c r="T44" i="5"/>
  <c r="Q48" i="5"/>
  <c r="T48" i="5"/>
  <c r="U48" i="5"/>
  <c r="U27" i="5"/>
  <c r="T27" i="5"/>
  <c r="Q27" i="5"/>
  <c r="T37" i="5"/>
  <c r="Q37" i="5"/>
  <c r="U37" i="5"/>
  <c r="Q38" i="5"/>
  <c r="T38" i="5"/>
  <c r="U38" i="5"/>
  <c r="Q49" i="5"/>
  <c r="T49" i="5"/>
  <c r="U49" i="5"/>
  <c r="U47" i="5"/>
  <c r="Q47" i="5"/>
  <c r="T47" i="5"/>
  <c r="T28" i="5"/>
  <c r="U28" i="5"/>
  <c r="Q28" i="5"/>
  <c r="T25" i="5"/>
  <c r="Q25" i="5"/>
  <c r="U25" i="5"/>
  <c r="Q23" i="5"/>
  <c r="U23" i="5"/>
  <c r="T23" i="5"/>
  <c r="T39" i="5"/>
  <c r="Q39" i="5"/>
  <c r="U39" i="5"/>
  <c r="U31" i="5"/>
  <c r="Q31" i="5"/>
  <c r="T31" i="5"/>
  <c r="T42" i="5"/>
  <c r="U42" i="5"/>
  <c r="Q42" i="5"/>
  <c r="T26" i="5"/>
  <c r="U26" i="5"/>
  <c r="Q26" i="5"/>
  <c r="U33" i="5"/>
  <c r="Q33" i="5"/>
  <c r="T33" i="5"/>
  <c r="E64" i="10"/>
  <c r="H64" i="10"/>
  <c r="H60" i="10"/>
  <c r="E60" i="10"/>
  <c r="H56" i="10"/>
  <c r="E56" i="10"/>
  <c r="E52" i="10"/>
  <c r="H52" i="10"/>
  <c r="J52" i="10" s="1"/>
  <c r="E48" i="10"/>
  <c r="H48" i="10"/>
  <c r="E44" i="10"/>
  <c r="H44" i="10"/>
  <c r="H67" i="10"/>
  <c r="E67" i="10"/>
  <c r="E63" i="10"/>
  <c r="H63" i="10"/>
  <c r="H59" i="10"/>
  <c r="E59" i="10"/>
  <c r="E55" i="10"/>
  <c r="H55" i="10"/>
  <c r="E51" i="10"/>
  <c r="H51" i="10"/>
  <c r="E47" i="10"/>
  <c r="H47" i="10"/>
  <c r="E66" i="10"/>
  <c r="H66" i="10"/>
  <c r="E62" i="10"/>
  <c r="H62" i="10"/>
  <c r="E58" i="10"/>
  <c r="H58" i="10"/>
  <c r="E54" i="10"/>
  <c r="H54" i="10"/>
  <c r="H50" i="10"/>
  <c r="E50" i="10"/>
  <c r="E46" i="10"/>
  <c r="H46" i="10"/>
  <c r="E65" i="10"/>
  <c r="H65" i="10"/>
  <c r="E61" i="10"/>
  <c r="H61" i="10"/>
  <c r="H57" i="10"/>
  <c r="E57" i="10"/>
  <c r="E53" i="10"/>
  <c r="H53" i="10"/>
  <c r="E49" i="10"/>
  <c r="H49" i="10"/>
  <c r="H45" i="10"/>
  <c r="E45" i="10"/>
  <c r="J58" i="10" l="1"/>
  <c r="L58" i="10" s="1"/>
  <c r="J57" i="10"/>
  <c r="K57" i="10" s="1"/>
  <c r="J48" i="10"/>
  <c r="L48" i="10" s="1"/>
  <c r="J62" i="10"/>
  <c r="K62" i="10" s="1"/>
  <c r="J44" i="10"/>
  <c r="K44" i="10" s="1"/>
  <c r="J54" i="10"/>
  <c r="L54" i="10" s="1"/>
  <c r="J67" i="10"/>
  <c r="K67" i="10" s="1"/>
  <c r="J60" i="10"/>
  <c r="K60" i="10" s="1"/>
  <c r="J50" i="10"/>
  <c r="K50" i="10" s="1"/>
  <c r="J45" i="10"/>
  <c r="L45" i="10" s="1"/>
  <c r="J68" i="10"/>
  <c r="K68" i="10" s="1"/>
  <c r="J59" i="10"/>
  <c r="K59" i="10" s="1"/>
  <c r="J51" i="10"/>
  <c r="L51" i="10" s="1"/>
  <c r="J66" i="10"/>
  <c r="K66" i="10" s="1"/>
  <c r="J69" i="10"/>
  <c r="K69" i="10" s="1"/>
  <c r="J49" i="10"/>
  <c r="L49" i="10" s="1"/>
  <c r="J64" i="10"/>
  <c r="L64" i="10" s="1"/>
  <c r="J47" i="10"/>
  <c r="K47" i="10" s="1"/>
  <c r="J53" i="10"/>
  <c r="L53" i="10" s="1"/>
  <c r="J56" i="10"/>
  <c r="L56" i="10" s="1"/>
  <c r="J63" i="10"/>
  <c r="K63" i="10" s="1"/>
  <c r="J46" i="10"/>
  <c r="L46" i="10" s="1"/>
  <c r="J61" i="10"/>
  <c r="L61" i="10" s="1"/>
  <c r="J65" i="10"/>
  <c r="L65" i="10" s="1"/>
  <c r="J55" i="10"/>
  <c r="L55" i="10" s="1"/>
  <c r="P75" i="5"/>
  <c r="G68" i="10"/>
  <c r="H74" i="5"/>
  <c r="G69" i="10"/>
  <c r="V43" i="5"/>
  <c r="V37" i="5"/>
  <c r="V40" i="5"/>
  <c r="V25" i="5"/>
  <c r="V28" i="5"/>
  <c r="V47" i="5"/>
  <c r="V38" i="5"/>
  <c r="V41" i="5"/>
  <c r="V34" i="5"/>
  <c r="V24" i="5"/>
  <c r="V23" i="5"/>
  <c r="V27" i="5"/>
  <c r="V35" i="5"/>
  <c r="V26" i="5"/>
  <c r="V45" i="5"/>
  <c r="V42" i="5"/>
  <c r="V31" i="5"/>
  <c r="V29" i="5"/>
  <c r="V44" i="5"/>
  <c r="G45" i="10"/>
  <c r="H51" i="5"/>
  <c r="P51" i="5" s="1"/>
  <c r="G53" i="10"/>
  <c r="H59" i="5"/>
  <c r="P59" i="5" s="1"/>
  <c r="G61" i="10"/>
  <c r="H67" i="5"/>
  <c r="P67" i="5" s="1"/>
  <c r="G46" i="10"/>
  <c r="H52" i="5"/>
  <c r="P52" i="5" s="1"/>
  <c r="G54" i="10"/>
  <c r="H60" i="5"/>
  <c r="P60" i="5" s="1"/>
  <c r="G62" i="10"/>
  <c r="H68" i="5"/>
  <c r="P68" i="5" s="1"/>
  <c r="G47" i="10"/>
  <c r="H53" i="5"/>
  <c r="P53" i="5" s="1"/>
  <c r="G55" i="10"/>
  <c r="H61" i="5"/>
  <c r="P61" i="5" s="1"/>
  <c r="G63" i="10"/>
  <c r="H69" i="5"/>
  <c r="P69" i="5" s="1"/>
  <c r="G44" i="10"/>
  <c r="H50" i="5"/>
  <c r="P50" i="5" s="1"/>
  <c r="G52" i="10"/>
  <c r="H58" i="5"/>
  <c r="P58" i="5" s="1"/>
  <c r="S33" i="5"/>
  <c r="S39" i="5"/>
  <c r="S23" i="5"/>
  <c r="S28" i="5"/>
  <c r="S47" i="5"/>
  <c r="S49" i="5"/>
  <c r="S48" i="5"/>
  <c r="S46" i="5"/>
  <c r="S43" i="5"/>
  <c r="V32" i="5"/>
  <c r="S30" i="5"/>
  <c r="S34" i="5"/>
  <c r="S36" i="5"/>
  <c r="G57" i="10"/>
  <c r="H63" i="5"/>
  <c r="P63" i="5" s="1"/>
  <c r="G50" i="10"/>
  <c r="H56" i="5"/>
  <c r="P56" i="5" s="1"/>
  <c r="G59" i="10"/>
  <c r="H65" i="5"/>
  <c r="P65" i="5" s="1"/>
  <c r="G67" i="10"/>
  <c r="H73" i="5"/>
  <c r="P73" i="5" s="1"/>
  <c r="G56" i="10"/>
  <c r="H62" i="5"/>
  <c r="P62" i="5" s="1"/>
  <c r="V33" i="5"/>
  <c r="S42" i="5"/>
  <c r="S31" i="5"/>
  <c r="S37" i="5"/>
  <c r="S40" i="5"/>
  <c r="S29" i="5"/>
  <c r="G49" i="10"/>
  <c r="H55" i="5"/>
  <c r="P55" i="5" s="1"/>
  <c r="G65" i="10"/>
  <c r="H71" i="5"/>
  <c r="P71" i="5" s="1"/>
  <c r="G58" i="10"/>
  <c r="H64" i="5"/>
  <c r="P64" i="5" s="1"/>
  <c r="G66" i="10"/>
  <c r="H72" i="5"/>
  <c r="P72" i="5" s="1"/>
  <c r="G51" i="10"/>
  <c r="H57" i="5"/>
  <c r="P57" i="5" s="1"/>
  <c r="G48" i="10"/>
  <c r="H54" i="5"/>
  <c r="P54" i="5" s="1"/>
  <c r="G64" i="10"/>
  <c r="H70" i="5"/>
  <c r="P70" i="5" s="1"/>
  <c r="S26" i="5"/>
  <c r="S25" i="5"/>
  <c r="V49" i="5"/>
  <c r="V48" i="5"/>
  <c r="S44" i="5"/>
  <c r="S41" i="5"/>
  <c r="S35" i="5"/>
  <c r="S45" i="5"/>
  <c r="S24" i="5"/>
  <c r="G60" i="10"/>
  <c r="H66" i="5"/>
  <c r="P66" i="5" s="1"/>
  <c r="V39" i="5"/>
  <c r="S38" i="5"/>
  <c r="S27" i="5"/>
  <c r="V46" i="5"/>
  <c r="S32" i="5"/>
  <c r="V30" i="5"/>
  <c r="V36" i="5"/>
  <c r="K52" i="10"/>
  <c r="L52" i="10"/>
  <c r="D9" i="10"/>
  <c r="E9" i="10"/>
  <c r="F9" i="10"/>
  <c r="I9" i="10"/>
  <c r="P10" i="10"/>
  <c r="K58" i="10" l="1"/>
  <c r="K48" i="10"/>
  <c r="L62" i="10"/>
  <c r="K54" i="10"/>
  <c r="L44" i="10"/>
  <c r="L67" i="10"/>
  <c r="L59" i="10"/>
  <c r="L60" i="10"/>
  <c r="L57" i="10"/>
  <c r="I10" i="10"/>
  <c r="L50" i="10"/>
  <c r="L68" i="10"/>
  <c r="K45" i="10"/>
  <c r="K51" i="10"/>
  <c r="K49" i="10"/>
  <c r="L66" i="10"/>
  <c r="K64" i="10"/>
  <c r="L69" i="10"/>
  <c r="K56" i="10"/>
  <c r="K65" i="10"/>
  <c r="L47" i="10"/>
  <c r="K55" i="10"/>
  <c r="K53" i="10"/>
  <c r="K61" i="10"/>
  <c r="K46" i="10"/>
  <c r="L63" i="10"/>
  <c r="D10" i="10"/>
  <c r="H10" i="10"/>
  <c r="P74" i="5"/>
  <c r="T75" i="5"/>
  <c r="U75" i="5"/>
  <c r="Q75" i="5"/>
  <c r="R75" i="5" s="1"/>
  <c r="U66" i="5"/>
  <c r="Q66" i="5"/>
  <c r="T66" i="5"/>
  <c r="U54" i="5"/>
  <c r="Q54" i="5"/>
  <c r="T54" i="5"/>
  <c r="T72" i="5"/>
  <c r="Q72" i="5"/>
  <c r="U72" i="5"/>
  <c r="Q71" i="5"/>
  <c r="U71" i="5"/>
  <c r="T71" i="5"/>
  <c r="T50" i="5"/>
  <c r="Q50" i="5"/>
  <c r="U50" i="5"/>
  <c r="Q61" i="5"/>
  <c r="T61" i="5"/>
  <c r="U61" i="5"/>
  <c r="T68" i="5"/>
  <c r="U68" i="5"/>
  <c r="Q68" i="5"/>
  <c r="T52" i="5"/>
  <c r="Q52" i="5"/>
  <c r="U52" i="5"/>
  <c r="Q59" i="5"/>
  <c r="U59" i="5"/>
  <c r="T59" i="5"/>
  <c r="T73" i="5"/>
  <c r="U73" i="5"/>
  <c r="Q73" i="5"/>
  <c r="T56" i="5"/>
  <c r="Q56" i="5"/>
  <c r="U56" i="5"/>
  <c r="U70" i="5"/>
  <c r="Q70" i="5"/>
  <c r="T70" i="5"/>
  <c r="U57" i="5"/>
  <c r="Q57" i="5"/>
  <c r="T57" i="5"/>
  <c r="Q64" i="5"/>
  <c r="U64" i="5"/>
  <c r="T64" i="5"/>
  <c r="T55" i="5"/>
  <c r="Q55" i="5"/>
  <c r="U55" i="5"/>
  <c r="Q58" i="5"/>
  <c r="U58" i="5"/>
  <c r="T58" i="5"/>
  <c r="T69" i="5"/>
  <c r="Q69" i="5"/>
  <c r="U69" i="5"/>
  <c r="Q53" i="5"/>
  <c r="U53" i="5"/>
  <c r="T53" i="5"/>
  <c r="T60" i="5"/>
  <c r="U60" i="5"/>
  <c r="Q60" i="5"/>
  <c r="U67" i="5"/>
  <c r="Q67" i="5"/>
  <c r="T67" i="5"/>
  <c r="Q51" i="5"/>
  <c r="U51" i="5"/>
  <c r="T51" i="5"/>
  <c r="Q62" i="5"/>
  <c r="U62" i="5"/>
  <c r="T62" i="5"/>
  <c r="Q65" i="5"/>
  <c r="T65" i="5"/>
  <c r="U65" i="5"/>
  <c r="Q63" i="5"/>
  <c r="U63" i="5"/>
  <c r="T63" i="5"/>
  <c r="G9" i="10"/>
  <c r="J9" i="10"/>
  <c r="E10" i="10"/>
  <c r="F10" i="10"/>
  <c r="J10" i="10" l="1"/>
  <c r="L10" i="10" s="1"/>
  <c r="V75" i="5"/>
  <c r="V55" i="5"/>
  <c r="V57" i="5"/>
  <c r="V56" i="5"/>
  <c r="V72" i="5"/>
  <c r="Q74" i="5"/>
  <c r="R74" i="5" s="1"/>
  <c r="T74" i="5"/>
  <c r="U74" i="5"/>
  <c r="S75" i="5"/>
  <c r="V60" i="5"/>
  <c r="V68" i="5"/>
  <c r="V51" i="5"/>
  <c r="V65" i="5"/>
  <c r="V73" i="5"/>
  <c r="V66" i="5"/>
  <c r="V67" i="5"/>
  <c r="V70" i="5"/>
  <c r="V59" i="5"/>
  <c r="S62" i="5"/>
  <c r="S53" i="5"/>
  <c r="S55" i="5"/>
  <c r="S64" i="5"/>
  <c r="S56" i="5"/>
  <c r="V52" i="5"/>
  <c r="S61" i="5"/>
  <c r="S72" i="5"/>
  <c r="V54" i="5"/>
  <c r="V63" i="5"/>
  <c r="S65" i="5"/>
  <c r="S67" i="5"/>
  <c r="V69" i="5"/>
  <c r="V58" i="5"/>
  <c r="S70" i="5"/>
  <c r="S52" i="5"/>
  <c r="V50" i="5"/>
  <c r="V71" i="5"/>
  <c r="S63" i="5"/>
  <c r="V53" i="5"/>
  <c r="S69" i="5"/>
  <c r="S58" i="5"/>
  <c r="V64" i="5"/>
  <c r="S57" i="5"/>
  <c r="S73" i="5"/>
  <c r="V61" i="5"/>
  <c r="S50" i="5"/>
  <c r="S71" i="5"/>
  <c r="S66" i="5"/>
  <c r="V62" i="5"/>
  <c r="S51" i="5"/>
  <c r="S60" i="5"/>
  <c r="S59" i="5"/>
  <c r="S68" i="5"/>
  <c r="S54" i="5"/>
  <c r="G10" i="10"/>
  <c r="A6" i="11"/>
  <c r="A7" i="11"/>
  <c r="A8" i="11"/>
  <c r="A5" i="11"/>
  <c r="K10" i="10" l="1"/>
  <c r="V74" i="5"/>
  <c r="S74" i="5"/>
  <c r="S2" i="10"/>
  <c r="L14" i="5" l="1"/>
  <c r="H14" i="5"/>
  <c r="D14" i="5"/>
  <c r="L13" i="5"/>
  <c r="H13" i="5"/>
  <c r="D13" i="5"/>
  <c r="D48" i="8"/>
  <c r="F8" i="5"/>
  <c r="C8" i="5"/>
  <c r="F10" i="5"/>
  <c r="C10" i="5"/>
  <c r="A5" i="5"/>
  <c r="S1" i="10"/>
  <c r="A17" i="5"/>
  <c r="C17" i="5"/>
  <c r="A18" i="5"/>
  <c r="C18" i="5"/>
  <c r="A19" i="5"/>
  <c r="C19" i="5"/>
  <c r="A20" i="5"/>
  <c r="C20" i="5"/>
  <c r="A21" i="5"/>
  <c r="C21" i="5"/>
  <c r="A22" i="5"/>
  <c r="C22" i="5"/>
  <c r="C16" i="5"/>
  <c r="A16" i="5"/>
  <c r="L15" i="5"/>
  <c r="H15" i="5"/>
  <c r="D15" i="5"/>
  <c r="I75" i="5" l="1"/>
  <c r="I74" i="5"/>
  <c r="E74" i="5"/>
  <c r="E75" i="5"/>
  <c r="M74" i="5"/>
  <c r="M75" i="5"/>
  <c r="I69" i="5"/>
  <c r="I61" i="5"/>
  <c r="I72" i="5"/>
  <c r="I66" i="5"/>
  <c r="I55" i="5"/>
  <c r="I53" i="5"/>
  <c r="I70" i="5"/>
  <c r="I51" i="5"/>
  <c r="I73" i="5"/>
  <c r="I68" i="5"/>
  <c r="I63" i="5"/>
  <c r="I57" i="5"/>
  <c r="I54" i="5"/>
  <c r="I65" i="5"/>
  <c r="I71" i="5"/>
  <c r="I50" i="5"/>
  <c r="I56" i="5"/>
  <c r="I67" i="5"/>
  <c r="I58" i="5"/>
  <c r="I59" i="5"/>
  <c r="I60" i="5"/>
  <c r="I62" i="5"/>
  <c r="I52" i="5"/>
  <c r="I64" i="5"/>
  <c r="M57" i="5"/>
  <c r="M62" i="5"/>
  <c r="M70" i="5"/>
  <c r="M55" i="5"/>
  <c r="M65" i="5"/>
  <c r="M66" i="5"/>
  <c r="M63" i="5"/>
  <c r="M67" i="5"/>
  <c r="M51" i="5"/>
  <c r="M61" i="5"/>
  <c r="M53" i="5"/>
  <c r="M59" i="5"/>
  <c r="M71" i="5"/>
  <c r="M72" i="5"/>
  <c r="M50" i="5"/>
  <c r="M64" i="5"/>
  <c r="M56" i="5"/>
  <c r="M69" i="5"/>
  <c r="M60" i="5"/>
  <c r="M73" i="5"/>
  <c r="M54" i="5"/>
  <c r="M58" i="5"/>
  <c r="M52" i="5"/>
  <c r="M68" i="5"/>
  <c r="E53" i="5"/>
  <c r="E57" i="5"/>
  <c r="E62" i="5"/>
  <c r="E73" i="5"/>
  <c r="E61" i="5"/>
  <c r="E70" i="5"/>
  <c r="E54" i="5"/>
  <c r="E69" i="5"/>
  <c r="E68" i="5"/>
  <c r="E64" i="5"/>
  <c r="E56" i="5"/>
  <c r="E59" i="5"/>
  <c r="E60" i="5"/>
  <c r="E58" i="5"/>
  <c r="E50" i="5"/>
  <c r="E65" i="5"/>
  <c r="E52" i="5"/>
  <c r="E51" i="5"/>
  <c r="E72" i="5"/>
  <c r="E71" i="5"/>
  <c r="E66" i="5"/>
  <c r="E63" i="5"/>
  <c r="E67" i="5"/>
  <c r="E55" i="5"/>
  <c r="I32" i="5"/>
  <c r="I25" i="5"/>
  <c r="I36" i="5"/>
  <c r="I47" i="5"/>
  <c r="I37" i="5"/>
  <c r="I41" i="5"/>
  <c r="I40" i="5"/>
  <c r="I44" i="5"/>
  <c r="I26" i="5"/>
  <c r="I48" i="5"/>
  <c r="I33" i="5"/>
  <c r="I30" i="5"/>
  <c r="I42" i="5"/>
  <c r="I45" i="5"/>
  <c r="I29" i="5"/>
  <c r="I28" i="5"/>
  <c r="I46" i="5"/>
  <c r="I24" i="5"/>
  <c r="I31" i="5"/>
  <c r="I43" i="5"/>
  <c r="I38" i="5"/>
  <c r="I39" i="5"/>
  <c r="I23" i="5"/>
  <c r="I34" i="5"/>
  <c r="I35" i="5"/>
  <c r="I27" i="5"/>
  <c r="I49" i="5"/>
  <c r="M33" i="5"/>
  <c r="M32" i="5"/>
  <c r="M28" i="5"/>
  <c r="M46" i="5"/>
  <c r="M44" i="5"/>
  <c r="M45" i="5"/>
  <c r="M48" i="5"/>
  <c r="M36" i="5"/>
  <c r="M40" i="5"/>
  <c r="M37" i="5"/>
  <c r="M29" i="5"/>
  <c r="M24" i="5"/>
  <c r="M41" i="5"/>
  <c r="M38" i="5"/>
  <c r="M25" i="5"/>
  <c r="M26" i="5"/>
  <c r="M23" i="5"/>
  <c r="M43" i="5"/>
  <c r="M42" i="5"/>
  <c r="M49" i="5"/>
  <c r="M47" i="5"/>
  <c r="M39" i="5"/>
  <c r="M34" i="5"/>
  <c r="M30" i="5"/>
  <c r="M35" i="5"/>
  <c r="M27" i="5"/>
  <c r="M31" i="5"/>
  <c r="E31" i="5"/>
  <c r="E36" i="5"/>
  <c r="E38" i="5"/>
  <c r="E33" i="5"/>
  <c r="E47" i="5"/>
  <c r="E35" i="5"/>
  <c r="E43" i="5"/>
  <c r="E39" i="5"/>
  <c r="E27" i="5"/>
  <c r="E23" i="5"/>
  <c r="E46" i="5"/>
  <c r="E30" i="5"/>
  <c r="E48" i="5"/>
  <c r="E26" i="5"/>
  <c r="E28" i="5"/>
  <c r="E45" i="5"/>
  <c r="E34" i="5"/>
  <c r="E25" i="5"/>
  <c r="E24" i="5"/>
  <c r="E37" i="5"/>
  <c r="E32" i="5"/>
  <c r="E42" i="5"/>
  <c r="E49" i="5"/>
  <c r="E44" i="5"/>
  <c r="E41" i="5"/>
  <c r="E40" i="5"/>
  <c r="E29" i="5"/>
  <c r="D17" i="5"/>
  <c r="E17" i="5" s="1"/>
  <c r="F17" i="5" s="1"/>
  <c r="L19" i="5"/>
  <c r="M19" i="5" s="1"/>
  <c r="N19" i="5" s="1"/>
  <c r="H16" i="5"/>
  <c r="I16" i="5" s="1"/>
  <c r="K16" i="5" s="1"/>
  <c r="H20" i="5"/>
  <c r="I20" i="5" s="1"/>
  <c r="J20" i="5" s="1"/>
  <c r="D19" i="5"/>
  <c r="H21" i="5"/>
  <c r="I21" i="5" s="1"/>
  <c r="J21" i="5" s="1"/>
  <c r="L21" i="5"/>
  <c r="M21" i="5" s="1"/>
  <c r="O21" i="5" s="1"/>
  <c r="D21" i="5"/>
  <c r="D18" i="5"/>
  <c r="E18" i="5" s="1"/>
  <c r="F18" i="5" s="1"/>
  <c r="H18" i="5"/>
  <c r="L17" i="5"/>
  <c r="M17" i="5" s="1"/>
  <c r="O17" i="5" s="1"/>
  <c r="L22" i="5"/>
  <c r="M22" i="5" s="1"/>
  <c r="N22" i="5" s="1"/>
  <c r="H22" i="5"/>
  <c r="I22" i="5" s="1"/>
  <c r="D22" i="5"/>
  <c r="E22" i="5" s="1"/>
  <c r="H19" i="5"/>
  <c r="I19" i="5" s="1"/>
  <c r="J19" i="5" s="1"/>
  <c r="D20" i="5"/>
  <c r="L18" i="5"/>
  <c r="M18" i="5" s="1"/>
  <c r="N18" i="5" s="1"/>
  <c r="H17" i="5"/>
  <c r="I17" i="5" s="1"/>
  <c r="J17" i="5" s="1"/>
  <c r="D16" i="5"/>
  <c r="E16" i="5" s="1"/>
  <c r="G16" i="5" s="1"/>
  <c r="L20" i="5"/>
  <c r="M20" i="5" s="1"/>
  <c r="L16" i="5"/>
  <c r="M16" i="5" s="1"/>
  <c r="O16" i="5" s="1"/>
  <c r="G74" i="5" l="1"/>
  <c r="F74" i="5"/>
  <c r="O74" i="5"/>
  <c r="N74" i="5"/>
  <c r="K74" i="5"/>
  <c r="J74" i="5"/>
  <c r="N75" i="5"/>
  <c r="O75" i="5"/>
  <c r="F75" i="5"/>
  <c r="G75" i="5"/>
  <c r="J75" i="5"/>
  <c r="K75" i="5"/>
  <c r="G55" i="5"/>
  <c r="F55" i="5"/>
  <c r="F71" i="5"/>
  <c r="G71" i="5"/>
  <c r="G65" i="5"/>
  <c r="F65" i="5"/>
  <c r="G59" i="5"/>
  <c r="F59" i="5"/>
  <c r="G69" i="5"/>
  <c r="F69" i="5"/>
  <c r="G73" i="5"/>
  <c r="F73" i="5"/>
  <c r="N68" i="5"/>
  <c r="O68" i="5"/>
  <c r="O73" i="5"/>
  <c r="N73" i="5"/>
  <c r="N64" i="5"/>
  <c r="O64" i="5"/>
  <c r="O59" i="5"/>
  <c r="N59" i="5"/>
  <c r="N67" i="5"/>
  <c r="O67" i="5"/>
  <c r="O55" i="5"/>
  <c r="N55" i="5"/>
  <c r="J64" i="5"/>
  <c r="K64" i="5"/>
  <c r="J59" i="5"/>
  <c r="K59" i="5"/>
  <c r="J50" i="5"/>
  <c r="K50" i="5"/>
  <c r="K57" i="5"/>
  <c r="J57" i="5"/>
  <c r="J51" i="5"/>
  <c r="K51" i="5"/>
  <c r="K66" i="5"/>
  <c r="J66" i="5"/>
  <c r="G67" i="5"/>
  <c r="F67" i="5"/>
  <c r="F72" i="5"/>
  <c r="G72" i="5"/>
  <c r="F50" i="5"/>
  <c r="G50" i="5"/>
  <c r="F56" i="5"/>
  <c r="G56" i="5"/>
  <c r="G54" i="5"/>
  <c r="F54" i="5"/>
  <c r="G62" i="5"/>
  <c r="F62" i="5"/>
  <c r="N52" i="5"/>
  <c r="O52" i="5"/>
  <c r="N60" i="5"/>
  <c r="O60" i="5"/>
  <c r="N50" i="5"/>
  <c r="O50" i="5"/>
  <c r="O53" i="5"/>
  <c r="N53" i="5"/>
  <c r="O63" i="5"/>
  <c r="N63" i="5"/>
  <c r="O70" i="5"/>
  <c r="N70" i="5"/>
  <c r="J52" i="5"/>
  <c r="K52" i="5"/>
  <c r="J58" i="5"/>
  <c r="K58" i="5"/>
  <c r="J71" i="5"/>
  <c r="K71" i="5"/>
  <c r="J63" i="5"/>
  <c r="K63" i="5"/>
  <c r="K70" i="5"/>
  <c r="J70" i="5"/>
  <c r="J72" i="5"/>
  <c r="K72" i="5"/>
  <c r="F63" i="5"/>
  <c r="G63" i="5"/>
  <c r="F51" i="5"/>
  <c r="G51" i="5"/>
  <c r="F58" i="5"/>
  <c r="G58" i="5"/>
  <c r="F64" i="5"/>
  <c r="G64" i="5"/>
  <c r="G70" i="5"/>
  <c r="F70" i="5"/>
  <c r="G57" i="5"/>
  <c r="F57" i="5"/>
  <c r="N58" i="5"/>
  <c r="O58" i="5"/>
  <c r="O69" i="5"/>
  <c r="N69" i="5"/>
  <c r="N72" i="5"/>
  <c r="O72" i="5"/>
  <c r="O61" i="5"/>
  <c r="N61" i="5"/>
  <c r="O66" i="5"/>
  <c r="N66" i="5"/>
  <c r="O62" i="5"/>
  <c r="N62" i="5"/>
  <c r="K62" i="5"/>
  <c r="J62" i="5"/>
  <c r="K67" i="5"/>
  <c r="J67" i="5"/>
  <c r="K65" i="5"/>
  <c r="J65" i="5"/>
  <c r="J68" i="5"/>
  <c r="K68" i="5"/>
  <c r="K53" i="5"/>
  <c r="J53" i="5"/>
  <c r="K61" i="5"/>
  <c r="J61" i="5"/>
  <c r="G66" i="5"/>
  <c r="F66" i="5"/>
  <c r="F52" i="5"/>
  <c r="G52" i="5"/>
  <c r="F60" i="5"/>
  <c r="G60" i="5"/>
  <c r="F68" i="5"/>
  <c r="G68" i="5"/>
  <c r="G61" i="5"/>
  <c r="F61" i="5"/>
  <c r="G53" i="5"/>
  <c r="F53" i="5"/>
  <c r="O54" i="5"/>
  <c r="N54" i="5"/>
  <c r="N56" i="5"/>
  <c r="O56" i="5"/>
  <c r="O71" i="5"/>
  <c r="N71" i="5"/>
  <c r="N51" i="5"/>
  <c r="O51" i="5"/>
  <c r="O65" i="5"/>
  <c r="N65" i="5"/>
  <c r="O57" i="5"/>
  <c r="N57" i="5"/>
  <c r="J60" i="5"/>
  <c r="K60" i="5"/>
  <c r="J56" i="5"/>
  <c r="K56" i="5"/>
  <c r="K54" i="5"/>
  <c r="J54" i="5"/>
  <c r="K73" i="5"/>
  <c r="J73" i="5"/>
  <c r="J55" i="5"/>
  <c r="K55" i="5"/>
  <c r="K69" i="5"/>
  <c r="J69" i="5"/>
  <c r="G40" i="5"/>
  <c r="F40" i="5"/>
  <c r="F42" i="5"/>
  <c r="G42" i="5"/>
  <c r="F25" i="5"/>
  <c r="G25" i="5"/>
  <c r="G26" i="5"/>
  <c r="F26" i="5"/>
  <c r="G23" i="5"/>
  <c r="F23" i="5"/>
  <c r="G35" i="5"/>
  <c r="F35" i="5"/>
  <c r="G36" i="5"/>
  <c r="F36" i="5"/>
  <c r="N35" i="5"/>
  <c r="O35" i="5"/>
  <c r="O47" i="5"/>
  <c r="N47" i="5"/>
  <c r="N23" i="5"/>
  <c r="O23" i="5"/>
  <c r="O41" i="5"/>
  <c r="N41" i="5"/>
  <c r="N40" i="5"/>
  <c r="O40" i="5"/>
  <c r="N44" i="5"/>
  <c r="O44" i="5"/>
  <c r="O33" i="5"/>
  <c r="N33" i="5"/>
  <c r="J34" i="5"/>
  <c r="K34" i="5"/>
  <c r="J43" i="5"/>
  <c r="K43" i="5"/>
  <c r="K28" i="5"/>
  <c r="J28" i="5"/>
  <c r="K30" i="5"/>
  <c r="J30" i="5"/>
  <c r="K44" i="5"/>
  <c r="J44" i="5"/>
  <c r="K47" i="5"/>
  <c r="J47" i="5"/>
  <c r="F41" i="5"/>
  <c r="G41" i="5"/>
  <c r="G32" i="5"/>
  <c r="F32" i="5"/>
  <c r="G34" i="5"/>
  <c r="F34" i="5"/>
  <c r="G48" i="5"/>
  <c r="F48" i="5"/>
  <c r="G27" i="5"/>
  <c r="F27" i="5"/>
  <c r="G47" i="5"/>
  <c r="F47" i="5"/>
  <c r="F31" i="5"/>
  <c r="G31" i="5"/>
  <c r="O30" i="5"/>
  <c r="N30" i="5"/>
  <c r="O49" i="5"/>
  <c r="N49" i="5"/>
  <c r="O26" i="5"/>
  <c r="N26" i="5"/>
  <c r="N24" i="5"/>
  <c r="O24" i="5"/>
  <c r="N36" i="5"/>
  <c r="O36" i="5"/>
  <c r="O46" i="5"/>
  <c r="N46" i="5"/>
  <c r="J49" i="5"/>
  <c r="K49" i="5"/>
  <c r="J23" i="5"/>
  <c r="K23" i="5"/>
  <c r="K31" i="5"/>
  <c r="J31" i="5"/>
  <c r="J29" i="5"/>
  <c r="K29" i="5"/>
  <c r="K33" i="5"/>
  <c r="J33" i="5"/>
  <c r="J40" i="5"/>
  <c r="K40" i="5"/>
  <c r="K36" i="5"/>
  <c r="J36" i="5"/>
  <c r="G44" i="5"/>
  <c r="F44" i="5"/>
  <c r="F37" i="5"/>
  <c r="G37" i="5"/>
  <c r="F45" i="5"/>
  <c r="G45" i="5"/>
  <c r="F30" i="5"/>
  <c r="G30" i="5"/>
  <c r="G39" i="5"/>
  <c r="F39" i="5"/>
  <c r="F33" i="5"/>
  <c r="G33" i="5"/>
  <c r="N31" i="5"/>
  <c r="O31" i="5"/>
  <c r="O34" i="5"/>
  <c r="N34" i="5"/>
  <c r="O42" i="5"/>
  <c r="N42" i="5"/>
  <c r="O25" i="5"/>
  <c r="N25" i="5"/>
  <c r="N29" i="5"/>
  <c r="O29" i="5"/>
  <c r="N48" i="5"/>
  <c r="O48" i="5"/>
  <c r="N28" i="5"/>
  <c r="O28" i="5"/>
  <c r="J27" i="5"/>
  <c r="K27" i="5"/>
  <c r="J39" i="5"/>
  <c r="K39" i="5"/>
  <c r="J24" i="5"/>
  <c r="K24" i="5"/>
  <c r="J45" i="5"/>
  <c r="K45" i="5"/>
  <c r="K48" i="5"/>
  <c r="J48" i="5"/>
  <c r="K41" i="5"/>
  <c r="J41" i="5"/>
  <c r="K25" i="5"/>
  <c r="J25" i="5"/>
  <c r="F29" i="5"/>
  <c r="G29" i="5"/>
  <c r="F49" i="5"/>
  <c r="G49" i="5"/>
  <c r="G24" i="5"/>
  <c r="F24" i="5"/>
  <c r="G28" i="5"/>
  <c r="F28" i="5"/>
  <c r="G46" i="5"/>
  <c r="F46" i="5"/>
  <c r="G43" i="5"/>
  <c r="F43" i="5"/>
  <c r="G38" i="5"/>
  <c r="F38" i="5"/>
  <c r="N27" i="5"/>
  <c r="O27" i="5"/>
  <c r="N39" i="5"/>
  <c r="O39" i="5"/>
  <c r="O43" i="5"/>
  <c r="N43" i="5"/>
  <c r="O38" i="5"/>
  <c r="N38" i="5"/>
  <c r="N37" i="5"/>
  <c r="O37" i="5"/>
  <c r="N45" i="5"/>
  <c r="O45" i="5"/>
  <c r="N32" i="5"/>
  <c r="O32" i="5"/>
  <c r="J35" i="5"/>
  <c r="K35" i="5"/>
  <c r="K38" i="5"/>
  <c r="J38" i="5"/>
  <c r="K46" i="5"/>
  <c r="J46" i="5"/>
  <c r="J42" i="5"/>
  <c r="K42" i="5"/>
  <c r="J26" i="5"/>
  <c r="K26" i="5"/>
  <c r="J37" i="5"/>
  <c r="K37" i="5"/>
  <c r="K32" i="5"/>
  <c r="J32" i="5"/>
  <c r="P21" i="5"/>
  <c r="Q21" i="5" s="1"/>
  <c r="S21" i="5" s="1"/>
  <c r="P22" i="5"/>
  <c r="Q22" i="5" s="1"/>
  <c r="E21" i="5"/>
  <c r="F21" i="5" s="1"/>
  <c r="P19" i="5"/>
  <c r="Q19" i="5" s="1"/>
  <c r="S19" i="5" s="1"/>
  <c r="E19" i="5"/>
  <c r="F19" i="5" s="1"/>
  <c r="P20" i="5"/>
  <c r="Q20" i="5" s="1"/>
  <c r="S20" i="5" s="1"/>
  <c r="P18" i="5"/>
  <c r="T18" i="5" s="1"/>
  <c r="I18" i="5"/>
  <c r="K18" i="5" s="1"/>
  <c r="P16" i="5"/>
  <c r="T16" i="5" s="1"/>
  <c r="E20" i="5"/>
  <c r="G20" i="5" s="1"/>
  <c r="P17" i="5"/>
  <c r="N20" i="5"/>
  <c r="O20" i="5"/>
  <c r="O19" i="5"/>
  <c r="G18" i="5"/>
  <c r="N21" i="5"/>
  <c r="O18" i="5"/>
  <c r="N17" i="5"/>
  <c r="N16" i="5"/>
  <c r="O22" i="5"/>
  <c r="K21" i="5"/>
  <c r="J22" i="5"/>
  <c r="K22" i="5"/>
  <c r="F22" i="5"/>
  <c r="G22" i="5"/>
  <c r="G17" i="5"/>
  <c r="K19" i="5"/>
  <c r="K20" i="5"/>
  <c r="J16" i="5"/>
  <c r="F16" i="5"/>
  <c r="K17" i="5"/>
  <c r="S22" i="5" l="1"/>
  <c r="U21" i="5"/>
  <c r="T21" i="5"/>
  <c r="T22" i="5"/>
  <c r="U22" i="5"/>
  <c r="G21" i="5"/>
  <c r="T19" i="5"/>
  <c r="U20" i="5"/>
  <c r="U19" i="5"/>
  <c r="T20" i="5"/>
  <c r="G19" i="5"/>
  <c r="U18" i="5"/>
  <c r="V18" i="5" s="1"/>
  <c r="Q18" i="5"/>
  <c r="J18" i="5"/>
  <c r="Q16" i="5"/>
  <c r="S16" i="5" s="1"/>
  <c r="U16" i="5"/>
  <c r="V16" i="5" s="1"/>
  <c r="F20" i="5"/>
  <c r="T17" i="5"/>
  <c r="U17" i="5"/>
  <c r="Q17" i="5"/>
  <c r="S17" i="5" s="1"/>
  <c r="V21" i="5" l="1"/>
  <c r="V22" i="5"/>
  <c r="V20" i="5"/>
  <c r="V17" i="5"/>
  <c r="V19" i="5"/>
  <c r="S18" i="5"/>
  <c r="D3" i="8"/>
  <c r="H25" i="8"/>
  <c r="G25" i="8"/>
  <c r="F25" i="8"/>
  <c r="H24" i="8"/>
  <c r="G24" i="8"/>
  <c r="F24" i="8"/>
  <c r="D5" i="8"/>
  <c r="D4" i="8"/>
  <c r="G26" i="8" l="1"/>
  <c r="H26" i="8"/>
  <c r="F26" i="8"/>
  <c r="R16" i="5" l="1"/>
  <c r="R21" i="5"/>
  <c r="R37" i="5"/>
  <c r="R53" i="5"/>
  <c r="R69" i="5"/>
  <c r="R26" i="5"/>
  <c r="R42" i="5"/>
  <c r="R58" i="5"/>
  <c r="R19" i="5"/>
  <c r="R35" i="5"/>
  <c r="R51" i="5"/>
  <c r="R67" i="5"/>
  <c r="R28" i="5"/>
  <c r="R44" i="5"/>
  <c r="R60" i="5"/>
  <c r="R25" i="5"/>
  <c r="R41" i="5"/>
  <c r="R57" i="5"/>
  <c r="R73" i="5"/>
  <c r="R30" i="5"/>
  <c r="R46" i="5"/>
  <c r="R62" i="5"/>
  <c r="R23" i="5"/>
  <c r="R39" i="5"/>
  <c r="R55" i="5"/>
  <c r="R71" i="5"/>
  <c r="R32" i="5"/>
  <c r="R48" i="5"/>
  <c r="R64" i="5"/>
  <c r="R65" i="5"/>
  <c r="R27" i="5"/>
  <c r="R43" i="5"/>
  <c r="R18" i="5"/>
  <c r="R50" i="5"/>
  <c r="R66" i="5"/>
  <c r="R36" i="5"/>
  <c r="R63" i="5"/>
  <c r="R29" i="5"/>
  <c r="R45" i="5"/>
  <c r="R20" i="5"/>
  <c r="R56" i="5"/>
  <c r="R61" i="5"/>
  <c r="R34" i="5"/>
  <c r="R52" i="5"/>
  <c r="R72" i="5"/>
  <c r="R33" i="5"/>
  <c r="R38" i="5"/>
  <c r="R70" i="5"/>
  <c r="R47" i="5"/>
  <c r="R24" i="5"/>
  <c r="R22" i="5"/>
  <c r="R40" i="5"/>
  <c r="R49" i="5"/>
  <c r="R59" i="5"/>
  <c r="R68" i="5"/>
  <c r="R17" i="5"/>
  <c r="R54" i="5"/>
  <c r="R31" i="5"/>
  <c r="D20" i="8" l="1"/>
  <c r="D11" i="8"/>
  <c r="D18" i="8"/>
  <c r="D12" i="8"/>
  <c r="D17" i="8"/>
  <c r="D19" i="8"/>
  <c r="D14" i="8"/>
  <c r="D10" i="8"/>
  <c r="D13" i="8"/>
  <c r="D15" i="8"/>
  <c r="D16" i="8"/>
  <c r="G27" i="8" l="1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<sst xmlns="http://schemas.openxmlformats.org/spreadsheetml/2006/main" count="422" uniqueCount="289">
  <si>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</si>
  <si>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</si>
  <si>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</si>
  <si>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</si>
  <si>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</si>
  <si>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</si>
  <si>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</si>
  <si>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</si>
  <si>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</si>
  <si>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</si>
  <si>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</si>
  <si>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</si>
  <si>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</si>
  <si>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</si>
  <si>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</si>
  <si>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</si>
  <si>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</si>
  <si>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</si>
  <si>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</si>
  <si>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</si>
  <si>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</si>
  <si>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</si>
  <si>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</si>
  <si>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</si>
  <si>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</si>
  <si>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</si>
  <si>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</si>
  <si>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</si>
  <si>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</si>
  <si>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</si>
  <si>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</si>
  <si>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</si>
  <si>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</si>
  <si>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</si>
  <si>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</si>
  <si>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</si>
  <si>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</si>
  <si>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</si>
  <si>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</si>
  <si>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</si>
  <si>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</si>
  <si>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</si>
  <si>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</si>
  <si>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TOTAL</t>
  </si>
  <si>
    <t>Grade</t>
  </si>
  <si>
    <t>Point</t>
  </si>
  <si>
    <t>Nama Program</t>
  </si>
  <si>
    <t>MQF1</t>
  </si>
  <si>
    <t>MQF3</t>
  </si>
  <si>
    <t>MQF6</t>
  </si>
  <si>
    <t>CLO4</t>
  </si>
  <si>
    <t>CLO5</t>
  </si>
  <si>
    <t>CLO6</t>
  </si>
  <si>
    <t>MQF2</t>
  </si>
  <si>
    <t>MQF4</t>
  </si>
  <si>
    <t>MQF5</t>
  </si>
  <si>
    <t>MQF7</t>
  </si>
  <si>
    <t>MQF8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</si>
  <si>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</si>
  <si>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</si>
  <si>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</si>
  <si>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</si>
  <si>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</si>
  <si>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</si>
  <si>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</si>
  <si>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</si>
  <si>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</si>
  <si>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</si>
  <si>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</si>
  <si>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BIL</t>
  </si>
  <si>
    <t>MATRIK</t>
  </si>
  <si>
    <t>NAMA</t>
  </si>
  <si>
    <t>Kertas kerja</t>
  </si>
  <si>
    <t>Penilaian Fasilitator</t>
  </si>
  <si>
    <t>/30</t>
  </si>
  <si>
    <t>/10</t>
  </si>
  <si>
    <t>Disediakan oleh :</t>
  </si>
  <si>
    <t>__________________________</t>
  </si>
  <si>
    <t>Disahkan oleh :</t>
  </si>
  <si>
    <t>____________________________</t>
  </si>
  <si>
    <t>/20</t>
  </si>
  <si>
    <t>Kumpulan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</si>
  <si>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</si>
  <si>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</si>
  <si>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</si>
  <si>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</si>
  <si>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</si>
  <si>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</si>
  <si>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</si>
  <si>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</si>
  <si>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</si>
  <si>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</si>
  <si>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</si>
  <si>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TARANUM</t>
  </si>
  <si>
    <t>GONG BADAK</t>
  </si>
  <si>
    <t>BESUT</t>
  </si>
  <si>
    <t>KOTA</t>
  </si>
  <si>
    <t>Kampus</t>
  </si>
  <si>
    <t>MUZIK KOMPANG</t>
  </si>
  <si>
    <t>SENI TARI</t>
  </si>
  <si>
    <t>TEATER</t>
  </si>
  <si>
    <t>KOIR</t>
  </si>
  <si>
    <t>MUZIK ENSEMBLE</t>
  </si>
  <si>
    <t>MUZIK KERTUK DAN REBANA UBI</t>
  </si>
  <si>
    <t>KRAFTANGAN</t>
  </si>
  <si>
    <t>PENULISAN KHAT</t>
  </si>
  <si>
    <t>IQRA’</t>
  </si>
  <si>
    <t>RODAT</t>
  </si>
  <si>
    <t>MUZIK GAMELAN</t>
  </si>
  <si>
    <t>ALAT MUZIK MODEN</t>
  </si>
  <si>
    <t>KKD10203</t>
  </si>
  <si>
    <t>KKD10303</t>
  </si>
  <si>
    <t>KKD10403</t>
  </si>
  <si>
    <t>KKD10503</t>
  </si>
  <si>
    <t>KKD10903</t>
  </si>
  <si>
    <t>KKD11003</t>
  </si>
  <si>
    <t>KKD11103</t>
  </si>
  <si>
    <t>KKD11303</t>
  </si>
  <si>
    <t>KKD10103</t>
  </si>
  <si>
    <t>KKD10603</t>
  </si>
  <si>
    <t>KKD10703</t>
  </si>
  <si>
    <t>KKD10803</t>
  </si>
  <si>
    <t>KKD11203</t>
  </si>
  <si>
    <t>1-4</t>
  </si>
  <si>
    <t>1-6</t>
  </si>
  <si>
    <t>1-2</t>
  </si>
  <si>
    <t>CONAS</t>
  </si>
  <si>
    <t>FINAS</t>
  </si>
  <si>
    <t>PROJEK KHIDMAT MASYARAKAT</t>
  </si>
  <si>
    <t>PEMADAM</t>
  </si>
  <si>
    <t>BRIGED PERDANA</t>
  </si>
  <si>
    <t>BUDI PENYAYANG</t>
  </si>
  <si>
    <t>RAKAN COP</t>
  </si>
  <si>
    <t>KATERING</t>
  </si>
  <si>
    <t>ASAS PENGUCAPAN AWAM</t>
  </si>
  <si>
    <t>RAKAN KAUNSELOR</t>
  </si>
  <si>
    <t>ASAS KEWARTAWANAN</t>
  </si>
  <si>
    <t>FOTOGRAFI</t>
  </si>
  <si>
    <t>ASAS KEUSAHAWANAN</t>
  </si>
  <si>
    <t>ASAS KEMAHIRAN PERTANIAN</t>
  </si>
  <si>
    <t>BATIK CANTING</t>
  </si>
  <si>
    <t>EKPLORASI INOVASI SOSIAL</t>
  </si>
  <si>
    <t>BATIK TERAP</t>
  </si>
  <si>
    <t>FESYEN</t>
  </si>
  <si>
    <t>DEBAT BAHASA MELAYU</t>
  </si>
  <si>
    <t>KRAF KREATIF</t>
  </si>
  <si>
    <t>BADMINTON</t>
  </si>
  <si>
    <t>FUTSAL</t>
  </si>
  <si>
    <t>BOLA TAMPAR</t>
  </si>
  <si>
    <t>BOLA JARING</t>
  </si>
  <si>
    <t>PING PONG</t>
  </si>
  <si>
    <t>WOODBALL</t>
  </si>
  <si>
    <t>MEMANAH</t>
  </si>
  <si>
    <t>TAEKWANDO</t>
  </si>
  <si>
    <t>EKUESTRIAN</t>
  </si>
  <si>
    <t>GOLF</t>
  </si>
  <si>
    <t>BOLA SEPAK</t>
  </si>
  <si>
    <t>SEPAK TAKRAW</t>
  </si>
  <si>
    <t>TENIS</t>
  </si>
  <si>
    <t>ASAS PELAYARAN</t>
  </si>
  <si>
    <t>BOLA BALING</t>
  </si>
  <si>
    <t>RAGBI</t>
  </si>
  <si>
    <t>JUDO</t>
  </si>
  <si>
    <t xml:space="preserve">ROWING </t>
  </si>
  <si>
    <t>KARATEDO</t>
  </si>
  <si>
    <t>KAYAK</t>
  </si>
  <si>
    <t>SOFBOL</t>
  </si>
  <si>
    <t>HOKI</t>
  </si>
  <si>
    <t>SKUASH</t>
  </si>
  <si>
    <t>TENPIN-BOLING</t>
  </si>
  <si>
    <t>KKX11203</t>
  </si>
  <si>
    <t>KKX10303</t>
  </si>
  <si>
    <t>KKX11603</t>
  </si>
  <si>
    <t>KKX11503</t>
  </si>
  <si>
    <t>KKX10103</t>
  </si>
  <si>
    <t>KKX11403</t>
  </si>
  <si>
    <t>KKX10803</t>
  </si>
  <si>
    <t>KKX11003</t>
  </si>
  <si>
    <t>KKX10903</t>
  </si>
  <si>
    <t>KKX12003</t>
  </si>
  <si>
    <t>KKX12103</t>
  </si>
  <si>
    <t>KKX12303</t>
  </si>
  <si>
    <t>KKX11303</t>
  </si>
  <si>
    <t>KKX10503</t>
  </si>
  <si>
    <t>KKX11903</t>
  </si>
  <si>
    <t>KKX11803</t>
  </si>
  <si>
    <t>KKX12203</t>
  </si>
  <si>
    <t>KKX10203</t>
  </si>
  <si>
    <t>KKX11103</t>
  </si>
  <si>
    <t>KKX11703</t>
  </si>
  <si>
    <t>KKX10603</t>
  </si>
  <si>
    <t>KKX10403</t>
  </si>
  <si>
    <t>KKX10703</t>
  </si>
  <si>
    <t>KKX12403</t>
  </si>
  <si>
    <t>KKV10303</t>
  </si>
  <si>
    <t>KKV10403</t>
  </si>
  <si>
    <t>KKV10203</t>
  </si>
  <si>
    <t>KKV10103</t>
  </si>
  <si>
    <t>KKV10503</t>
  </si>
  <si>
    <t>KKN10403</t>
  </si>
  <si>
    <t>KKN10103</t>
  </si>
  <si>
    <t>KKN10603</t>
  </si>
  <si>
    <t>KKN10303</t>
  </si>
  <si>
    <t>KKN10803</t>
  </si>
  <si>
    <t>KKN11003</t>
  </si>
  <si>
    <t>KKN11203</t>
  </si>
  <si>
    <t>KKN11803</t>
  </si>
  <si>
    <t>KKN11103</t>
  </si>
  <si>
    <t>KKN10703</t>
  </si>
  <si>
    <t>KKN10203</t>
  </si>
  <si>
    <t>KKN11703</t>
  </si>
  <si>
    <t>KKN10503</t>
  </si>
  <si>
    <t>--TERAS KEUSAHAWANAN DAN PEMBINAAN DIRI--</t>
  </si>
  <si>
    <t>--KEBUDAYAAN--</t>
  </si>
  <si>
    <t>--TERAS KEMASYARAKATAN &amp; SUKARELAWAN--</t>
  </si>
  <si>
    <t>PILIH NAMA SUBJEK</t>
  </si>
  <si>
    <t>--TERAS SUKAN--</t>
  </si>
  <si>
    <t>-</t>
  </si>
  <si>
    <t>ELEMEN</t>
  </si>
  <si>
    <t>OBJEKTIF DAN JUSTIFIKASI PROGRAM</t>
  </si>
  <si>
    <t>PERANCANGAN DAN ORGANISASI</t>
  </si>
  <si>
    <t>ANGGARAN BAJET DAN SUMBER KEWANGAN</t>
  </si>
  <si>
    <t>STRATEGI PELAKSANAAN</t>
  </si>
  <si>
    <t>PENILAIAN DAN IMPAK</t>
  </si>
  <si>
    <t>PERINCIAN</t>
  </si>
  <si>
    <t>-Keterangan yang jelas dan terperinci tentang objektif program.
-Justifikasi kuat mengapa program ini penting untuk komuniti.</t>
  </si>
  <si>
    <t>-Rancangan yang terperinci mengenai aktiviti program.
-Jadual waktu yang realistik dan efisien.
-Penjelasan tentang pembahagian tugas dalam kumpulan.</t>
  </si>
  <si>
    <t>-Bajet yang rinci dan realistik berdasarkan keperluan program.
-Sumber kewangan yang dijelaskan dengan jelas (contoh: penajaan, derma).</t>
  </si>
  <si>
    <t>-Langkah-langkah pelaksanaan yang jelas dan praktikal.
-Penyediaan untuk situasi tidak terduga dan penyesuaian program.</t>
  </si>
  <si>
    <t>-Metodologi penilaian yang jelas untuk mengukur keberhasilan program.
-Kriteria penilaian yang objektif dan mengukur impak program terhadap komuniti.</t>
  </si>
  <si>
    <t>ANALISIS PENGALAMAN</t>
  </si>
  <si>
    <t>PENGLIBATAN DAN INTERAKSI KOMUNITI</t>
  </si>
  <si>
    <t>PEMBELAJARAN KENDIRI DAN BERTERUSAN</t>
  </si>
  <si>
    <t>SARANAN DAN REFLEKSI MASA DEPAN</t>
  </si>
  <si>
    <t>-Menyediakan saranan untuk penambahbaikan program di masa depan.
-Mengutarakan bagaimana pengalaman ini akan mempengaruhi pendekatan mereka terhadap projek atau aktiviti komuniti yang akan datang.</t>
  </si>
  <si>
    <t>-Mendiskusikan apa yang dipelajari dari pengalaman ini
-Menghubungkan pembelajaran peribadi dan profesional.</t>
  </si>
  <si>
    <t>-Merefleksikan bagaimana interaksi dengan komuniti berpengaruh terhadap hasil program.
-Menilai impak program terhadap komuniti dan sebaliknya.</t>
  </si>
  <si>
    <t>-Menganalisis pengalaman peribadi dan pasukan dalam penganjuran program.
-Mengenal pasti apa yang berjaya dan apa yang kurang berjaya dengan jelas.</t>
  </si>
  <si>
    <t>-Refleksi menunjukkan pemahaman yang mendalam tentang tujuan dan hasil program.
-Menyatakan bagaimana program berhubungan dengan nilai-nilai atau matlamat kokurikulum.</t>
  </si>
  <si>
    <t xml:space="preserve">HPK1:Membentangkan elemen pengurusan aktiviti kebudayaan dengan minda keusahawanan melalui penghasilan kertas cadangan. (A2)	</t>
  </si>
  <si>
    <t xml:space="preserve">HPK3:Mempamerkan nilai dan etika yang baik dalam menghasilkan laporan aktiviti yang dilaksanakan. (A3)	</t>
  </si>
  <si>
    <t>PENGENALAN PROGRAM/ AKTIVITI</t>
  </si>
  <si>
    <t>KANDUNGAN DAN STRUKTUR</t>
  </si>
  <si>
    <t>INTERAKSI DAN PENGLIBATAN KOMUNITI</t>
  </si>
  <si>
    <t>REFLEKSI DAN PENILAIAN</t>
  </si>
  <si>
    <t>KUALITI DAN PRODUKSI</t>
  </si>
  <si>
    <t>-Penjelasan yang jelas mengenai tujuan, sasaran, dan impak yang diharapkan dari program. 
-Pengenalan yang menarik dan berkesan.</t>
  </si>
  <si>
    <t>-Bukti penglibatan komuniti yang aktif.
-Interaksi yang berkesan antara pelaksana dan komuniti.</t>
  </si>
  <si>
    <t>-Refleksi mendalam tentang hasil dan pembelajaran dari program.
-Kritik konstruktif dan saranan penambahbaikan.</t>
  </si>
  <si>
    <t xml:space="preserve">HPK2:Membentuk hubungan baik melalui komunikasi berkesan secara lisan dan bertulis dengan komuniti yang terlibat melalui aktiviti. (A3)	</t>
  </si>
  <si>
    <t>-Merekodkan minit mesyuarat bagi penganjuran aktiviti.
-Mengandungi perincian tentang kehadiran, agenda, diskusi, dan resolusi.</t>
  </si>
  <si>
    <t>MINIT MESYUARAT</t>
  </si>
  <si>
    <t>LAPORAN AKTIVITI</t>
  </si>
  <si>
    <t>-Mengandungi perincian menyeluruh tentang pelaksanaan aktiviti.
-Menyatakan kronologi penganjuran aktiviti.
-Penilaian tentang pencapaian objektif aktiviti.</t>
  </si>
  <si>
    <t>-Melaporkan keseluruhan bajet penganjuran aktiviti.
-Menyatakan perincian penggunaan dana dengan perbandingan antara anggaran kasar dan penggunaan sebenar.</t>
  </si>
  <si>
    <t>LAPORAN BAJET</t>
  </si>
  <si>
    <t>-Mempamerkan laporan bergambar terhadap aktiviti dengan kreatif.
-Keterangan yang membantu memahami konteks gambar.
-Menunjukkan aspek penting dari aktiviti yang dianjurkan.</t>
  </si>
  <si>
    <t>LAPORAN BERGAMBAR</t>
  </si>
  <si>
    <t>LAPORAN BERITA</t>
  </si>
  <si>
    <t>-Menghasilkan laporan berita yang baik.
-Gaya penulisan yang menarik dan informatif.</t>
  </si>
  <si>
    <t>KEHADIRAN DAN KETEPATAN MASA</t>
  </si>
  <si>
    <t>PENGLIBATAN AKTIF DALAM KELAS</t>
  </si>
  <si>
    <t>SIKAP KERJASAMA DALAM KUMPULAN</t>
  </si>
  <si>
    <t>INISIATIF DAN KEPIMPINAN</t>
  </si>
  <si>
    <t>-Kehadiran penuh sepanjang semester.
-Sentiasa tepat waktu dalam menghadiri kelas dan mesyuarat.
-Memberi notis awal jika tidak dapat hadir.</t>
  </si>
  <si>
    <t>-Sentiasa memberi perhatian dan fokus dalam kelas.
-Penglibatan aktif dalam diskusi, aktiviti kumpulan, dan projek.</t>
  </si>
  <si>
    <t>-Memainkan peranan yang positif dalam kerja kumpulan.
-Memberi sumbangan idea yang bermakna dan membantu dalam kumpulan.</t>
  </si>
  <si>
    <t>-Menunjukkan inisiatif dalam memimpin atau menyokong aktiviti kelas dan kumpulan.
-Mempromosikan suasana kerjasama dan positif.</t>
  </si>
  <si>
    <t>-Sentiasa bersikap profesional dalam interaksi dengan rakan dan pensyarah.
-Menyelesaikan tugas dan tanggungjawab dengan penuh dedikasi.</t>
  </si>
  <si>
    <t>Video Projek</t>
  </si>
  <si>
    <t>Refleksi</t>
  </si>
  <si>
    <t>Dokumentasi</t>
  </si>
  <si>
    <t xml:space="preserve">Matrik </t>
  </si>
  <si>
    <t>MQF3c</t>
  </si>
  <si>
    <t>MQF4b</t>
  </si>
  <si>
    <t>Enterpreneurial Skills</t>
  </si>
  <si>
    <t>Communication Skills</t>
  </si>
  <si>
    <t>Ethics and Professionalisme</t>
  </si>
  <si>
    <t>ü</t>
  </si>
  <si>
    <t xml:space="preserve"> KEFAHAMAN</t>
  </si>
  <si>
    <t>-Struktur video yang logik dan mudah difahami. -Informasi yang lengkap dan terperinci mengenai pelaksanaan program. 
-Penggunaan visual dan audio yang menyokong penjelasan.</t>
  </si>
  <si>
    <t>-Kualiti video (kejelasan gambar dan audio).
-Pengeditan yang profesional dan penambahan efek visual/audio yang memperkaya penyampaian maklumat.</t>
  </si>
  <si>
    <t>Fasilitator</t>
  </si>
  <si>
    <t>DOKUMENTASI</t>
  </si>
  <si>
    <t>REFLEKSI</t>
  </si>
  <si>
    <t>VIDEO PROJEK</t>
  </si>
  <si>
    <t>KERTAS KERJA</t>
  </si>
  <si>
    <t>PENILAIAN FASILITATOR</t>
  </si>
  <si>
    <r>
      <t xml:space="preserve">SIKAP PROFESIONAL &amp; </t>
    </r>
    <r>
      <rPr>
        <b/>
        <sz val="9"/>
        <color theme="1"/>
        <rFont val="Calibri (Body)"/>
      </rPr>
      <t>TANGGUNGJAWAB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</si>
</sst>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 (Body)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1" xfId="0" applyBorder="1"/>
    <xf numFmtId="0" fontId="4" fillId="5" borderId="1" xfId="0" applyFont="1" applyFill="1" applyBorder="1"/>
    <xf numFmtId="0" fontId="0" fillId="0" borderId="1" xfId="0" applyBorder="1" applyAlignment="1">
      <alignment horizontal="left" vertical="top" wrapText="1"/>
    </xf>
    <xf numFmtId="0" fontId="23" fillId="0" borderId="0" xfId="0" applyFont="1"/>
    <xf numFmtId="0" fontId="0" fillId="0" borderId="0" xfId="0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" xfId="0" quotePrefix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16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25" fillId="0" borderId="1" xfId="0" applyFont="1" applyBorder="1" applyAlignment="1">
      <alignment horizontal="center" vertical="top" wrapText="1"/>
    </xf>
    <xf numFmtId="0" fontId="0" fillId="0" borderId="0" xfId="0" quotePrefix="1"/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1" xfId="0" quotePrefix="1" applyFont="1" applyBorder="1" applyAlignment="1">
      <alignment horizontal="center" vertical="top" wrapText="1"/>
    </xf>
    <xf numFmtId="0" fontId="4" fillId="8" borderId="1" xfId="0" applyFont="1" applyFill="1" applyBorder="1"/>
    <xf numFmtId="0" fontId="4" fillId="8" borderId="1" xfId="0" applyFont="1" applyFill="1" applyBorder="1" applyAlignment="1">
      <alignment horizontal="center" vertical="center"/>
    </xf>
    <xf numFmtId="0" fontId="4" fillId="8" borderId="1" xfId="0" quotePrefix="1" applyFont="1" applyFill="1" applyBorder="1" applyAlignment="1">
      <alignment horizontal="center" vertical="center"/>
    </xf>
    <xf numFmtId="0" fontId="0" fillId="8" borderId="1" xfId="0" applyFill="1" applyBorder="1"/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27" fillId="0" borderId="1" xfId="0" applyFont="1" applyBorder="1" applyAlignment="1">
      <alignment wrapText="1"/>
    </xf>
    <xf numFmtId="9" fontId="25" fillId="0" borderId="0" xfId="0" applyNumberFormat="1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28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25" fillId="11" borderId="1" xfId="0" applyFont="1" applyFill="1" applyBorder="1" applyAlignment="1" applyProtection="1">
      <alignment horizontal="center" vertical="center" wrapText="1"/>
      <protection hidden="1"/>
    </xf>
    <xf numFmtId="9" fontId="4" fillId="11" borderId="1" xfId="1" applyFont="1" applyFill="1" applyBorder="1" applyAlignment="1" applyProtection="1">
      <alignment horizontal="center" vertical="center"/>
      <protection hidden="1"/>
    </xf>
    <xf numFmtId="0" fontId="25" fillId="10" borderId="1" xfId="0" applyFont="1" applyFill="1" applyBorder="1" applyAlignment="1" applyProtection="1">
      <alignment horizontal="center" vertical="center" wrapText="1"/>
      <protection hidden="1"/>
    </xf>
    <xf numFmtId="9" fontId="4" fillId="10" borderId="1" xfId="1" applyFont="1" applyFill="1" applyBorder="1" applyAlignment="1" applyProtection="1">
      <alignment horizontal="center" vertical="center"/>
      <protection hidden="1"/>
    </xf>
    <xf numFmtId="0" fontId="4" fillId="10" borderId="1" xfId="0" applyFont="1" applyFill="1" applyBorder="1" applyAlignment="1" applyProtection="1">
      <alignment horizontal="center" vertical="center"/>
      <protection hidden="1"/>
    </xf>
    <xf numFmtId="9" fontId="4" fillId="10" borderId="1" xfId="0" applyNumberFormat="1" applyFont="1" applyFill="1" applyBorder="1" applyAlignment="1" applyProtection="1">
      <alignment horizontal="center" vertical="center"/>
      <protection hidden="1"/>
    </xf>
    <xf numFmtId="9" fontId="4" fillId="10" borderId="7" xfId="0" applyNumberFormat="1" applyFont="1" applyFill="1" applyBorder="1" applyAlignment="1" applyProtection="1">
      <alignment horizontal="center" vertical="center"/>
      <protection hidden="1"/>
    </xf>
    <xf numFmtId="9" fontId="4" fillId="10" borderId="8" xfId="0" applyNumberFormat="1" applyFont="1" applyFill="1" applyBorder="1" applyAlignment="1" applyProtection="1">
      <alignment horizontal="center" vertical="center"/>
      <protection hidden="1"/>
    </xf>
    <xf numFmtId="0" fontId="4" fillId="10" borderId="1" xfId="0" applyFont="1" applyFill="1" applyBorder="1" applyAlignment="1" applyProtection="1">
      <alignment horizontal="center" vertical="center" wrapText="1"/>
      <protection hidden="1"/>
    </xf>
    <xf numFmtId="0" fontId="0" fillId="13" borderId="1" xfId="0" applyFill="1" applyBorder="1" applyAlignment="1" applyProtection="1">
      <alignment horizontal="center" vertical="center"/>
      <protection hidden="1"/>
    </xf>
    <xf numFmtId="0" fontId="4" fillId="13" borderId="6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left" vertical="center"/>
    </xf>
    <xf numFmtId="0" fontId="31" fillId="0" borderId="0" xfId="0" applyFont="1"/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31" fillId="0" borderId="0" xfId="0" applyFont="1" applyAlignment="1">
      <alignment wrapText="1"/>
    </xf>
    <xf numFmtId="0" fontId="4" fillId="0" borderId="0" xfId="0" applyFont="1" applyAlignment="1" applyProtection="1">
      <alignment horizontal="left" vertical="center"/>
      <protection hidden="1"/>
    </xf>
    <xf numFmtId="9" fontId="29" fillId="12" borderId="1" xfId="0" applyNumberFormat="1" applyFont="1" applyFill="1" applyBorder="1" applyAlignment="1" applyProtection="1">
      <alignment horizontal="center" vertical="center"/>
      <protection hidden="1"/>
    </xf>
    <xf numFmtId="9" fontId="25" fillId="10" borderId="1" xfId="0" applyNumberFormat="1" applyFont="1" applyFill="1" applyBorder="1" applyAlignment="1" applyProtection="1">
      <alignment horizontal="center" vertical="center"/>
      <protection hidden="1"/>
    </xf>
    <xf numFmtId="9" fontId="25" fillId="11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10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23" fillId="14" borderId="0" xfId="0" applyFont="1" applyFill="1" applyProtection="1"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6" fillId="0" borderId="0" xfId="0" applyFon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7" fillId="0" borderId="0" xfId="0" applyFont="1" applyProtection="1">
      <protection hidden="1"/>
    </xf>
    <xf numFmtId="49" fontId="7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49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2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14" borderId="0" xfId="0" applyFill="1" applyProtection="1">
      <protection hidden="1"/>
    </xf>
    <xf numFmtId="9" fontId="0" fillId="0" borderId="0" xfId="1" applyFont="1" applyAlignment="1" applyProtection="1">
      <alignment horizontal="center" vertical="center"/>
      <protection hidden="1"/>
    </xf>
    <xf numFmtId="9" fontId="0" fillId="14" borderId="0" xfId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 vertical="top"/>
      <protection hidden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20" fillId="13" borderId="0" xfId="0" applyFont="1" applyFill="1" applyProtection="1">
      <protection locked="0"/>
    </xf>
    <xf numFmtId="0" fontId="0" fillId="13" borderId="0" xfId="0" applyFill="1" applyProtection="1">
      <protection locked="0"/>
    </xf>
    <xf numFmtId="0" fontId="4" fillId="0" borderId="0" xfId="0" applyFont="1" applyAlignment="1" applyProtection="1">
      <alignment horizontal="left"/>
      <protection hidden="1"/>
    </xf>
    <xf numFmtId="0" fontId="20" fillId="13" borderId="0" xfId="0" applyFont="1" applyFill="1" applyAlignment="1" applyProtection="1">
      <alignment horizontal="left"/>
      <protection locked="0"/>
    </xf>
    <xf numFmtId="0" fontId="20" fillId="13" borderId="0" xfId="0" applyFont="1" applyFill="1" applyAlignment="1" applyProtection="1">
      <alignment horizontal="left"/>
      <protection hidden="1"/>
    </xf>
    <xf numFmtId="0" fontId="0" fillId="13" borderId="0" xfId="0" applyFill="1" applyAlignment="1" applyProtection="1">
      <alignment horizontal="left"/>
      <protection locked="0"/>
    </xf>
    <xf numFmtId="0" fontId="26" fillId="7" borderId="0" xfId="0" applyFont="1" applyFill="1" applyAlignment="1">
      <alignment horizontal="left" vertical="top" wrapText="1"/>
    </xf>
    <xf numFmtId="0" fontId="26" fillId="9" borderId="0" xfId="0" applyFont="1" applyFill="1" applyAlignment="1">
      <alignment horizontal="left" vertical="top" wrapText="1"/>
    </xf>
    <xf numFmtId="0" fontId="11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right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9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/>
    </xf>
    <xf numFmtId="49" fontId="0" fillId="0" borderId="0" xfId="0" applyNumberFormat="1" applyAlignment="1" applyProtection="1">
      <alignment horizontal="left" vertical="top" wrapText="1"/>
      <protection locked="0"/>
    </xf>
    <xf numFmtId="0" fontId="17" fillId="0" borderId="5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4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3-4E30-9465-CAECB41C4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76736"/>
        <c:axId val="188719488"/>
      </c:barChart>
      <c:catAx>
        <c:axId val="18867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719488"/>
        <c:crosses val="autoZero"/>
        <c:auto val="1"/>
        <c:lblAlgn val="ctr"/>
        <c:lblOffset val="100"/>
        <c:noMultiLvlLbl val="0"/>
      </c:catAx>
      <c:valAx>
        <c:axId val="18871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67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0</xdr:row>
      <xdr:rowOff>47623</xdr:rowOff>
    </xdr:from>
    <xdr:to>
      <xdr:col>22</xdr:col>
      <xdr:colOff>266700</xdr:colOff>
      <xdr:row>38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049250" y="47623"/>
          <a:ext cx="2581275" cy="9153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PANDUAN: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</a:t>
          </a:r>
          <a:r>
            <a:rPr lang="ms-MY" sz="1100" b="1">
              <a:solidFill>
                <a:srgbClr val="FF0000"/>
              </a:solidFill>
            </a:rPr>
            <a:t>. </a:t>
          </a:r>
          <a:r>
            <a:rPr lang="ms-MY" sz="1100" b="1">
              <a:solidFill>
                <a:srgbClr val="C00000"/>
              </a:solidFill>
            </a:rPr>
            <a:t>DILARANG MENGUBAH </a:t>
          </a:r>
          <a:r>
            <a:rPr lang="ms-MY" sz="1100">
              <a:solidFill>
                <a:sysClr val="windowText" lastClr="000000"/>
              </a:solidFill>
            </a:rPr>
            <a:t>formula yang</a:t>
          </a:r>
          <a:r>
            <a:rPr lang="ms-MY" sz="1100" baseline="0">
              <a:solidFill>
                <a:sysClr val="windowText" lastClr="000000"/>
              </a:solidFill>
            </a:rPr>
            <a:t> terdapat dalam Ms. Excel ini. Dilarang menambah atau memadam lajur dalam helaian ini.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Isikan semua maklumat yang</a:t>
          </a:r>
          <a:r>
            <a:rPr lang="ms-MY" sz="1100" baseline="0">
              <a:solidFill>
                <a:sysClr val="windowText" lastClr="000000"/>
              </a:solidFill>
            </a:rPr>
            <a:t> diperlukan dalam borang ini termasuk Nombor Matrik pelajar dan juga nama pada Lajur B (Matrik) dan D (Nama Pelajar). </a:t>
          </a:r>
          <a:endParaRPr lang="ms-MY" sz="1100">
            <a:solidFill>
              <a:sysClr val="windowText" lastClr="000000"/>
            </a:solidFill>
          </a:endParaRP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Dinasihatkan untuk mengisi</a:t>
          </a:r>
          <a:r>
            <a:rPr lang="ms-MY" sz="1100" baseline="0">
              <a:solidFill>
                <a:sysClr val="windowText" lastClr="000000"/>
              </a:solidFill>
            </a:rPr>
            <a:t> </a:t>
          </a:r>
          <a:r>
            <a:rPr lang="ms-MY" sz="1100">
              <a:solidFill>
                <a:sysClr val="windowText" lastClr="000000"/>
              </a:solidFill>
            </a:rPr>
            <a:t>nombor</a:t>
          </a:r>
          <a:r>
            <a:rPr lang="ms-MY" sz="1100" baseline="0">
              <a:solidFill>
                <a:sysClr val="windowText" lastClr="000000"/>
              </a:solidFill>
            </a:rPr>
            <a:t> matrik atau nama pelajar mengikut turutan nombor atau A-Z.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Pengisian markah dilakukan dalam LIMA tab yang telah disediakan iaitu KERTAS KERJA, VIDEO PROJEK, REFLEKSI, DOKUMENTASI dan PENILAIAN FASILTATOR.</a:t>
          </a:r>
          <a:endParaRPr lang="ms-MY" sz="1100" u="sng" baseline="0">
            <a:solidFill>
              <a:sysClr val="windowText" lastClr="000000"/>
            </a:solidFill>
          </a:endParaRP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5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TAB berwarna </a:t>
          </a:r>
          <a:r>
            <a:rPr lang="ms-MY" sz="1100" b="1" baseline="0">
              <a:solidFill>
                <a:schemeClr val="accent4">
                  <a:lumMod val="75000"/>
                </a:schemeClr>
              </a:solidFill>
            </a:rPr>
            <a:t>unggu </a:t>
          </a:r>
          <a:r>
            <a:rPr lang="ms-MY" sz="1100" b="0" baseline="0">
              <a:solidFill>
                <a:schemeClr val="tx1"/>
              </a:solidFill>
            </a:rPr>
            <a:t>untuk CONAS dan </a:t>
          </a:r>
          <a:r>
            <a:rPr lang="ms-MY" sz="1100" b="1" baseline="0">
              <a:solidFill>
                <a:srgbClr val="C00000"/>
              </a:solidFill>
            </a:rPr>
            <a:t>merah </a:t>
          </a:r>
          <a:r>
            <a:rPr lang="ms-MY" sz="1100" b="0" baseline="0">
              <a:solidFill>
                <a:schemeClr val="tx1"/>
              </a:solidFill>
            </a:rPr>
            <a:t>untuk FINAS.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6. Pastikan semua markah dimasukkan dengan betul. Sila membuat semakan untuk pastikan markah yang dimasukkan adalah tepat.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Cetak tab MARKAH dan LAPORAN CQI untuk dibawa ke Mesyuarat markah PPHP.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8. Simpan sebagai PDF untuk dimuat naik dalam Google Drive PPHP atau fail pensyarah.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487740</xdr:colOff>
      <xdr:row>0</xdr:row>
      <xdr:rowOff>184632</xdr:rowOff>
    </xdr:from>
    <xdr:to>
      <xdr:col>22</xdr:col>
      <xdr:colOff>78015</xdr:colOff>
      <xdr:row>4</xdr:row>
      <xdr:rowOff>19698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40157" y="184632"/>
          <a:ext cx="3220358" cy="851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127001</xdr:colOff>
      <xdr:row>3</xdr:row>
      <xdr:rowOff>254000</xdr:rowOff>
    </xdr:from>
    <xdr:to>
      <xdr:col>26</xdr:col>
      <xdr:colOff>1</xdr:colOff>
      <xdr:row>14</xdr:row>
      <xdr:rowOff>381000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8</xdr:row>
      <xdr:rowOff>14287</xdr:rowOff>
    </xdr:from>
    <xdr:to>
      <xdr:col>8</xdr:col>
      <xdr:colOff>495300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21167</xdr:colOff>
      <xdr:row>0</xdr:row>
      <xdr:rowOff>84666</xdr:rowOff>
    </xdr:from>
    <xdr:to>
      <xdr:col>15</xdr:col>
      <xdr:colOff>31750</xdr:colOff>
      <xdr:row>17</xdr:row>
      <xdr:rowOff>52916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AK323"/>
  <sheetViews>
    <sheetView showGridLines="0" tabSelected="1" zoomScaleNormal="100" workbookViewId="0">
      <pane xSplit="17" ySplit="9" topLeftCell="R10" activePane="bottomRight" state="frozen"/>
      <selection pane="topRight" activeCell="R1" sqref="R1"/>
      <selection pane="bottomLeft" activeCell="A10" sqref="A10"/>
      <selection pane="bottomRight" activeCell="B10" sqref="B10"/>
    </sheetView>
  </sheetViews>
  <sheetFormatPr defaultColWidth="9.140625" defaultRowHeight="15"/>
  <cols>
    <col min="1" max="1" width="4.7109375" style="44" customWidth="1"/>
    <col min="2" max="2" width="14.42578125" style="44" customWidth="1"/>
    <col min="3" max="3" width="48.42578125" style="41" customWidth="1"/>
    <col min="4" max="6" width="7.28515625" style="46" customWidth="1"/>
    <col min="7" max="7" width="6.42578125" style="46" bestFit="1" customWidth="1"/>
    <col min="8" max="8" width="6.28515625" style="41" customWidth="1"/>
    <col min="9" max="9" width="6.140625" style="41" customWidth="1"/>
    <col min="10" max="11" width="6.42578125" style="41" bestFit="1" customWidth="1"/>
    <col min="12" max="12" width="5.7109375" style="41" bestFit="1" customWidth="1"/>
    <col min="13" max="17" width="11.28515625" style="46" customWidth="1"/>
    <col min="18" max="18" width="9.140625" style="41"/>
    <col min="19" max="23" width="9.140625" style="119"/>
    <col min="24" max="16384" width="9.140625" style="41"/>
  </cols>
  <sheetData>
    <row r="1" spans="1:37">
      <c r="A1" s="83" t="s">
        <v>24</v>
      </c>
      <c r="B1" s="83"/>
      <c r="C1" s="126"/>
      <c r="E1" s="83" t="s">
        <v>20</v>
      </c>
      <c r="F1" s="83"/>
      <c r="G1" s="89"/>
      <c r="H1" s="129"/>
      <c r="I1" s="129"/>
      <c r="J1" s="129"/>
      <c r="K1" s="129"/>
      <c r="L1" s="129"/>
      <c r="M1" s="129"/>
      <c r="S1" s="90" t="str">
        <f>IF(G9&lt;&gt;100%,"Your total CLO weightage is not 100%","")</f>
        <v/>
      </c>
    </row>
    <row r="2" spans="1:37">
      <c r="A2" s="83" t="s">
        <v>17</v>
      </c>
      <c r="B2" s="83"/>
      <c r="C2" s="126"/>
      <c r="E2" s="83" t="s">
        <v>19</v>
      </c>
      <c r="F2" s="83"/>
      <c r="G2" s="89"/>
      <c r="H2" s="130" t="str">
        <f>IF(H1="","",VLOOKUP(H1,Data!$H$3:$I$64,2,FALSE))</f>
        <v/>
      </c>
      <c r="I2" s="130"/>
      <c r="J2" s="130"/>
      <c r="K2" s="130"/>
      <c r="L2" s="130"/>
      <c r="M2" s="130"/>
      <c r="S2" s="90" t="str">
        <f>IF(J9&lt;&gt;100%,"Your total CW+FINAL is not 100%","")</f>
        <v/>
      </c>
    </row>
    <row r="3" spans="1:37">
      <c r="A3" s="83" t="s">
        <v>46</v>
      </c>
      <c r="B3" s="83"/>
      <c r="C3" s="126"/>
      <c r="E3" s="83" t="s">
        <v>282</v>
      </c>
      <c r="F3" s="83"/>
      <c r="G3" s="89"/>
      <c r="H3" s="129"/>
      <c r="I3" s="129"/>
      <c r="J3" s="129"/>
      <c r="K3" s="129"/>
      <c r="L3" s="129"/>
      <c r="M3" s="129"/>
    </row>
    <row r="4" spans="1:37">
      <c r="A4" s="128" t="s">
        <v>97</v>
      </c>
      <c r="B4" s="128"/>
      <c r="C4" s="127"/>
      <c r="E4" s="128" t="s">
        <v>81</v>
      </c>
      <c r="F4" s="128"/>
      <c r="G4" s="89"/>
      <c r="H4" s="131"/>
      <c r="I4" s="131"/>
      <c r="J4" s="131"/>
      <c r="K4" s="131"/>
      <c r="L4" s="131"/>
      <c r="M4" s="131"/>
    </row>
    <row r="6" spans="1:37">
      <c r="C6" s="45"/>
      <c r="K6" s="47"/>
      <c r="M6" s="84" t="s">
        <v>40</v>
      </c>
      <c r="N6" s="84" t="s">
        <v>41</v>
      </c>
      <c r="O6" s="84" t="s">
        <v>42</v>
      </c>
      <c r="P6" s="84" t="s">
        <v>41</v>
      </c>
      <c r="Q6" s="84" t="s">
        <v>41</v>
      </c>
    </row>
    <row r="7" spans="1:37">
      <c r="C7" s="45"/>
      <c r="D7" s="84" t="s">
        <v>274</v>
      </c>
      <c r="E7" s="84" t="s">
        <v>273</v>
      </c>
      <c r="F7" s="84" t="s">
        <v>55</v>
      </c>
      <c r="G7" s="62"/>
      <c r="H7" s="62"/>
      <c r="I7" s="62"/>
      <c r="J7" s="62"/>
      <c r="K7" s="63"/>
      <c r="L7" s="64"/>
      <c r="M7" s="85" t="s">
        <v>126</v>
      </c>
      <c r="N7" s="85" t="s">
        <v>126</v>
      </c>
      <c r="O7" s="85" t="s">
        <v>126</v>
      </c>
      <c r="P7" s="86" t="s">
        <v>127</v>
      </c>
      <c r="Q7" s="86" t="s">
        <v>127</v>
      </c>
    </row>
    <row r="8" spans="1:37" ht="25.5">
      <c r="C8" s="45"/>
      <c r="D8" s="85" t="s">
        <v>40</v>
      </c>
      <c r="E8" s="85" t="s">
        <v>41</v>
      </c>
      <c r="F8" s="85" t="s">
        <v>42</v>
      </c>
      <c r="G8" s="85" t="s">
        <v>43</v>
      </c>
      <c r="H8" s="85" t="s">
        <v>126</v>
      </c>
      <c r="I8" s="85" t="s">
        <v>127</v>
      </c>
      <c r="J8" s="85" t="s">
        <v>43</v>
      </c>
      <c r="K8" s="85" t="s">
        <v>44</v>
      </c>
      <c r="L8" s="85" t="s">
        <v>45</v>
      </c>
      <c r="M8" s="69" t="s">
        <v>72</v>
      </c>
      <c r="N8" s="69" t="s">
        <v>269</v>
      </c>
      <c r="O8" s="69" t="s">
        <v>270</v>
      </c>
      <c r="P8" s="67" t="s">
        <v>271</v>
      </c>
      <c r="Q8" s="67" t="s">
        <v>73</v>
      </c>
      <c r="R8" s="40"/>
    </row>
    <row r="9" spans="1:37" s="46" customFormat="1">
      <c r="A9" s="71" t="s">
        <v>0</v>
      </c>
      <c r="B9" s="88" t="s">
        <v>272</v>
      </c>
      <c r="C9" s="71" t="s">
        <v>1</v>
      </c>
      <c r="D9" s="72">
        <f>SUMIF($M$6:$X$6,D8,$M$9:$X$9)</f>
        <v>0.2</v>
      </c>
      <c r="E9" s="72">
        <f>SUMIF($M$6:$X$6,E8,$M$9:$X$9)</f>
        <v>0.6</v>
      </c>
      <c r="F9" s="72">
        <f>SUMIF($M$6:$X$6,F8,$M$9:$X$9)</f>
        <v>0.2</v>
      </c>
      <c r="G9" s="72">
        <f>SUM(D9:F9)</f>
        <v>1</v>
      </c>
      <c r="H9" s="73">
        <f>SUMIF($M7:$Y7,H8,$M$9:$Y$9)</f>
        <v>0.60000000000000009</v>
      </c>
      <c r="I9" s="73">
        <f>SUMIF($M7:$Y7,I8,$M$9:$Y$9)</f>
        <v>0.4</v>
      </c>
      <c r="J9" s="74">
        <f>H9+I9</f>
        <v>1</v>
      </c>
      <c r="K9" s="75" t="s">
        <v>59</v>
      </c>
      <c r="L9" s="75" t="s">
        <v>58</v>
      </c>
      <c r="M9" s="70">
        <v>0.2</v>
      </c>
      <c r="N9" s="70">
        <v>0.2</v>
      </c>
      <c r="O9" s="70">
        <v>0.2</v>
      </c>
      <c r="P9" s="68">
        <v>0.3</v>
      </c>
      <c r="Q9" s="68">
        <v>0.1</v>
      </c>
      <c r="R9" s="120"/>
      <c r="S9" s="121"/>
      <c r="T9" s="121"/>
      <c r="U9" s="121"/>
      <c r="V9" s="121"/>
      <c r="W9" s="121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</row>
    <row r="10" spans="1:37" ht="20.100000000000001" customHeight="1">
      <c r="A10" s="87">
        <v>1</v>
      </c>
      <c r="B10" s="124"/>
      <c r="C10" s="125"/>
      <c r="D10" s="76">
        <f t="shared" ref="D10:D41" si="0">IF(ISNUMBER(A10),SUMIF($M$6:$Y$6,$D$8,$M10:$Y10),"")</f>
        <v>0</v>
      </c>
      <c r="E10" s="76">
        <f t="shared" ref="E10:E41" si="1">IF(ISNUMBER(A10),SUMIF($M$6:$Y$6,$E$8,$M10:$Y10),"")</f>
        <v>0</v>
      </c>
      <c r="F10" s="76">
        <f t="shared" ref="F10:F41" si="2">IF(ISNUMBER(A10),SUMIF($M$6:$Y$6,$F$8,$M10:$Y10),"")</f>
        <v>0</v>
      </c>
      <c r="G10" s="77">
        <f>IF(ISNUMBER(CEILING(F10+E10+D10,1)),CEILING(F10+E10+D10,1),"")</f>
        <v>0</v>
      </c>
      <c r="H10" s="71">
        <f t="shared" ref="H10:H41" si="3">IF(ISNUMBER(A10),SUMIF($M$7:$Y$7,$H$8,$M10:$Y10),"")</f>
        <v>0</v>
      </c>
      <c r="I10" s="76">
        <f t="shared" ref="I10:I41" si="4">IF(ISNUMBER(A10),SUMIF($M$7:$Y$7,$I$8,$M10:$Y10),"")</f>
        <v>0</v>
      </c>
      <c r="J10" s="76">
        <f>IF(ISNUMBER(CEILING(H10+I10,1)),CEILING(H10+I10,1),"")</f>
        <v>0</v>
      </c>
      <c r="K10" s="76" t="str">
        <f t="shared" ref="K10" si="5">IF(ISNUMBER(J10),VLOOKUP(J10,GradePoint,2),"")</f>
        <v>F</v>
      </c>
      <c r="L10" s="76">
        <f t="shared" ref="L10" si="6">IF(ISNUMBER(J10),VLOOKUP(J10,GradePoint,3),"")</f>
        <v>0</v>
      </c>
      <c r="M10" s="39">
        <f>'KERTAS KERJA'!J5</f>
        <v>0</v>
      </c>
      <c r="N10" s="39">
        <f>'VIDEO PROJEK'!J5</f>
        <v>0</v>
      </c>
      <c r="O10" s="39">
        <f>REFLEKSI!J5</f>
        <v>0</v>
      </c>
      <c r="P10" s="39">
        <f>DOKUMENTASI!J5</f>
        <v>0</v>
      </c>
      <c r="Q10" s="39">
        <f>'PENILAIAN FASILITATOR'!J5</f>
        <v>0</v>
      </c>
    </row>
    <row r="11" spans="1:37" ht="20.100000000000001" customHeight="1">
      <c r="A11" s="87">
        <v>2</v>
      </c>
      <c r="B11" s="124"/>
      <c r="C11" s="125"/>
      <c r="D11" s="76">
        <f t="shared" si="0"/>
        <v>0</v>
      </c>
      <c r="E11" s="76">
        <f t="shared" si="1"/>
        <v>0</v>
      </c>
      <c r="F11" s="76">
        <f t="shared" si="2"/>
        <v>0</v>
      </c>
      <c r="G11" s="77">
        <f t="shared" ref="G11:G17" si="7">IF(ISNUMBER(CEILING(F11+E11+D11,1)),CEILING(F11+E11+D11,1),"")</f>
        <v>0</v>
      </c>
      <c r="H11" s="71">
        <f t="shared" si="3"/>
        <v>0</v>
      </c>
      <c r="I11" s="76">
        <f t="shared" si="4"/>
        <v>0</v>
      </c>
      <c r="J11" s="76">
        <f t="shared" ref="J11:J17" si="8">IF(ISNUMBER(CEILING(H11+I11,1)),CEILING(H11+I11,1),"")</f>
        <v>0</v>
      </c>
      <c r="K11" s="76" t="str">
        <f t="shared" ref="K11:K17" si="9">IF(ISNUMBER(J11),VLOOKUP(J11,GradePoint,2),"")</f>
        <v>F</v>
      </c>
      <c r="L11" s="76">
        <f t="shared" ref="L11:L17" si="10">IF(ISNUMBER(J11),VLOOKUP(J11,GradePoint,3),"")</f>
        <v>0</v>
      </c>
      <c r="M11" s="39">
        <f>'KERTAS KERJA'!J6</f>
        <v>0</v>
      </c>
      <c r="N11" s="39">
        <f>'VIDEO PROJEK'!J6</f>
        <v>0</v>
      </c>
      <c r="O11" s="39">
        <f>REFLEKSI!J6</f>
        <v>0</v>
      </c>
      <c r="P11" s="39">
        <f>DOKUMENTASI!J6</f>
        <v>0</v>
      </c>
      <c r="Q11" s="39">
        <f>'PENILAIAN FASILITATOR'!J6</f>
        <v>0</v>
      </c>
    </row>
    <row r="12" spans="1:37" ht="20.100000000000001" customHeight="1">
      <c r="A12" s="87">
        <v>3</v>
      </c>
      <c r="B12" s="124"/>
      <c r="C12" s="125"/>
      <c r="D12" s="76">
        <f t="shared" si="0"/>
        <v>0</v>
      </c>
      <c r="E12" s="76">
        <f t="shared" si="1"/>
        <v>0</v>
      </c>
      <c r="F12" s="76">
        <f t="shared" si="2"/>
        <v>0</v>
      </c>
      <c r="G12" s="77">
        <f t="shared" si="7"/>
        <v>0</v>
      </c>
      <c r="H12" s="71">
        <f t="shared" si="3"/>
        <v>0</v>
      </c>
      <c r="I12" s="76">
        <f t="shared" si="4"/>
        <v>0</v>
      </c>
      <c r="J12" s="76">
        <f t="shared" si="8"/>
        <v>0</v>
      </c>
      <c r="K12" s="76" t="str">
        <f t="shared" si="9"/>
        <v>F</v>
      </c>
      <c r="L12" s="76">
        <f t="shared" si="10"/>
        <v>0</v>
      </c>
      <c r="M12" s="39">
        <f>'KERTAS KERJA'!J7</f>
        <v>0</v>
      </c>
      <c r="N12" s="39">
        <f>'VIDEO PROJEK'!J7</f>
        <v>0</v>
      </c>
      <c r="O12" s="39">
        <f>REFLEKSI!J7</f>
        <v>0</v>
      </c>
      <c r="P12" s="39">
        <f>DOKUMENTASI!J7</f>
        <v>0</v>
      </c>
      <c r="Q12" s="39">
        <f>'PENILAIAN FASILITATOR'!J7</f>
        <v>0</v>
      </c>
    </row>
    <row r="13" spans="1:37" ht="20.100000000000001" customHeight="1">
      <c r="A13" s="87">
        <v>4</v>
      </c>
      <c r="B13" s="124"/>
      <c r="C13" s="125"/>
      <c r="D13" s="76">
        <f t="shared" si="0"/>
        <v>0</v>
      </c>
      <c r="E13" s="76">
        <f t="shared" si="1"/>
        <v>0</v>
      </c>
      <c r="F13" s="76">
        <f t="shared" si="2"/>
        <v>0</v>
      </c>
      <c r="G13" s="77">
        <f t="shared" si="7"/>
        <v>0</v>
      </c>
      <c r="H13" s="71">
        <f t="shared" si="3"/>
        <v>0</v>
      </c>
      <c r="I13" s="76">
        <f t="shared" si="4"/>
        <v>0</v>
      </c>
      <c r="J13" s="76">
        <f t="shared" si="8"/>
        <v>0</v>
      </c>
      <c r="K13" s="76" t="str">
        <f t="shared" si="9"/>
        <v>F</v>
      </c>
      <c r="L13" s="76">
        <f t="shared" si="10"/>
        <v>0</v>
      </c>
      <c r="M13" s="39">
        <f>'KERTAS KERJA'!J8</f>
        <v>0</v>
      </c>
      <c r="N13" s="39">
        <f>'VIDEO PROJEK'!J8</f>
        <v>0</v>
      </c>
      <c r="O13" s="39">
        <f>REFLEKSI!J8</f>
        <v>0</v>
      </c>
      <c r="P13" s="39">
        <f>DOKUMENTASI!J8</f>
        <v>0</v>
      </c>
      <c r="Q13" s="39">
        <f>'PENILAIAN FASILITATOR'!J8</f>
        <v>0</v>
      </c>
    </row>
    <row r="14" spans="1:37" ht="20.100000000000001" customHeight="1">
      <c r="A14" s="87">
        <v>5</v>
      </c>
      <c r="B14" s="124"/>
      <c r="C14" s="125"/>
      <c r="D14" s="76">
        <f t="shared" si="0"/>
        <v>0</v>
      </c>
      <c r="E14" s="76">
        <f t="shared" si="1"/>
        <v>0</v>
      </c>
      <c r="F14" s="76">
        <f t="shared" si="2"/>
        <v>0</v>
      </c>
      <c r="G14" s="77">
        <f t="shared" si="7"/>
        <v>0</v>
      </c>
      <c r="H14" s="71">
        <f t="shared" si="3"/>
        <v>0</v>
      </c>
      <c r="I14" s="76">
        <f t="shared" si="4"/>
        <v>0</v>
      </c>
      <c r="J14" s="76">
        <f t="shared" si="8"/>
        <v>0</v>
      </c>
      <c r="K14" s="76" t="str">
        <f t="shared" si="9"/>
        <v>F</v>
      </c>
      <c r="L14" s="76">
        <f t="shared" si="10"/>
        <v>0</v>
      </c>
      <c r="M14" s="39">
        <f>'KERTAS KERJA'!J9</f>
        <v>0</v>
      </c>
      <c r="N14" s="39">
        <f>'VIDEO PROJEK'!J9</f>
        <v>0</v>
      </c>
      <c r="O14" s="39">
        <f>REFLEKSI!J9</f>
        <v>0</v>
      </c>
      <c r="P14" s="39">
        <f>DOKUMENTASI!J9</f>
        <v>0</v>
      </c>
      <c r="Q14" s="39">
        <f>'PENILAIAN FASILITATOR'!J9</f>
        <v>0</v>
      </c>
    </row>
    <row r="15" spans="1:37" ht="20.100000000000001" customHeight="1">
      <c r="A15" s="87">
        <v>6</v>
      </c>
      <c r="B15" s="124"/>
      <c r="C15" s="125"/>
      <c r="D15" s="76">
        <f t="shared" si="0"/>
        <v>0</v>
      </c>
      <c r="E15" s="76">
        <f t="shared" si="1"/>
        <v>0</v>
      </c>
      <c r="F15" s="76">
        <f t="shared" si="2"/>
        <v>0</v>
      </c>
      <c r="G15" s="77">
        <f t="shared" si="7"/>
        <v>0</v>
      </c>
      <c r="H15" s="71">
        <f t="shared" si="3"/>
        <v>0</v>
      </c>
      <c r="I15" s="76">
        <f t="shared" si="4"/>
        <v>0</v>
      </c>
      <c r="J15" s="76">
        <f t="shared" si="8"/>
        <v>0</v>
      </c>
      <c r="K15" s="76" t="str">
        <f t="shared" si="9"/>
        <v>F</v>
      </c>
      <c r="L15" s="76">
        <f t="shared" si="10"/>
        <v>0</v>
      </c>
      <c r="M15" s="39">
        <f>'KERTAS KERJA'!J10</f>
        <v>0</v>
      </c>
      <c r="N15" s="39">
        <f>'VIDEO PROJEK'!J10</f>
        <v>0</v>
      </c>
      <c r="O15" s="39">
        <f>REFLEKSI!J10</f>
        <v>0</v>
      </c>
      <c r="P15" s="39">
        <f>DOKUMENTASI!J10</f>
        <v>0</v>
      </c>
      <c r="Q15" s="39">
        <f>'PENILAIAN FASILITATOR'!J10</f>
        <v>0</v>
      </c>
    </row>
    <row r="16" spans="1:37" ht="20.100000000000001" customHeight="1">
      <c r="A16" s="87">
        <v>7</v>
      </c>
      <c r="B16" s="124"/>
      <c r="C16" s="125"/>
      <c r="D16" s="76">
        <f t="shared" si="0"/>
        <v>0</v>
      </c>
      <c r="E16" s="76">
        <f t="shared" si="1"/>
        <v>0</v>
      </c>
      <c r="F16" s="76">
        <f t="shared" si="2"/>
        <v>0</v>
      </c>
      <c r="G16" s="77">
        <f t="shared" si="7"/>
        <v>0</v>
      </c>
      <c r="H16" s="71">
        <f t="shared" si="3"/>
        <v>0</v>
      </c>
      <c r="I16" s="76">
        <f t="shared" si="4"/>
        <v>0</v>
      </c>
      <c r="J16" s="76">
        <f t="shared" si="8"/>
        <v>0</v>
      </c>
      <c r="K16" s="76" t="str">
        <f t="shared" si="9"/>
        <v>F</v>
      </c>
      <c r="L16" s="76">
        <f t="shared" si="10"/>
        <v>0</v>
      </c>
      <c r="M16" s="39">
        <f>'KERTAS KERJA'!J11</f>
        <v>0</v>
      </c>
      <c r="N16" s="39">
        <f>'VIDEO PROJEK'!J11</f>
        <v>0</v>
      </c>
      <c r="O16" s="39">
        <f>REFLEKSI!J11</f>
        <v>0</v>
      </c>
      <c r="P16" s="39">
        <f>DOKUMENTASI!J11</f>
        <v>0</v>
      </c>
      <c r="Q16" s="39">
        <f>'PENILAIAN FASILITATOR'!J11</f>
        <v>0</v>
      </c>
    </row>
    <row r="17" spans="1:17" ht="20.100000000000001" customHeight="1">
      <c r="A17" s="87">
        <v>8</v>
      </c>
      <c r="B17" s="124"/>
      <c r="C17" s="125"/>
      <c r="D17" s="76">
        <f t="shared" si="0"/>
        <v>0</v>
      </c>
      <c r="E17" s="76">
        <f t="shared" si="1"/>
        <v>0</v>
      </c>
      <c r="F17" s="76">
        <f t="shared" si="2"/>
        <v>0</v>
      </c>
      <c r="G17" s="77">
        <f t="shared" si="7"/>
        <v>0</v>
      </c>
      <c r="H17" s="71">
        <f t="shared" si="3"/>
        <v>0</v>
      </c>
      <c r="I17" s="76">
        <f t="shared" si="4"/>
        <v>0</v>
      </c>
      <c r="J17" s="76">
        <f t="shared" si="8"/>
        <v>0</v>
      </c>
      <c r="K17" s="76" t="str">
        <f t="shared" si="9"/>
        <v>F</v>
      </c>
      <c r="L17" s="76">
        <f t="shared" si="10"/>
        <v>0</v>
      </c>
      <c r="M17" s="39">
        <f>'KERTAS KERJA'!J12</f>
        <v>0</v>
      </c>
      <c r="N17" s="39">
        <f>'VIDEO PROJEK'!J12</f>
        <v>0</v>
      </c>
      <c r="O17" s="39">
        <f>REFLEKSI!J12</f>
        <v>0</v>
      </c>
      <c r="P17" s="39">
        <f>DOKUMENTASI!J12</f>
        <v>0</v>
      </c>
      <c r="Q17" s="39">
        <f>'PENILAIAN FASILITATOR'!J12</f>
        <v>0</v>
      </c>
    </row>
    <row r="18" spans="1:17" ht="20.100000000000001" customHeight="1">
      <c r="A18" s="87">
        <v>9</v>
      </c>
      <c r="B18" s="124"/>
      <c r="C18" s="125"/>
      <c r="D18" s="76">
        <f t="shared" si="0"/>
        <v>0</v>
      </c>
      <c r="E18" s="76">
        <f t="shared" si="1"/>
        <v>0</v>
      </c>
      <c r="F18" s="76">
        <f t="shared" si="2"/>
        <v>0</v>
      </c>
      <c r="G18" s="77">
        <f t="shared" ref="G18:G43" si="11">IF(ISNUMBER(CEILING(F18+E18+D18,1)),CEILING(F18+E18+D18,1),"")</f>
        <v>0</v>
      </c>
      <c r="H18" s="71">
        <f t="shared" si="3"/>
        <v>0</v>
      </c>
      <c r="I18" s="76">
        <f t="shared" si="4"/>
        <v>0</v>
      </c>
      <c r="J18" s="76">
        <f t="shared" ref="J18:J43" si="12">IF(ISNUMBER(CEILING(H18+I18,1)),CEILING(H18+I18,1),"")</f>
        <v>0</v>
      </c>
      <c r="K18" s="76" t="str">
        <f t="shared" ref="K18:K51" si="13">IF(ISNUMBER(J18),VLOOKUP(J18,GradePoint,2),"")</f>
        <v>F</v>
      </c>
      <c r="L18" s="76">
        <f t="shared" ref="L18:L51" si="14">IF(ISNUMBER(J18),VLOOKUP(J18,GradePoint,3),"")</f>
        <v>0</v>
      </c>
      <c r="M18" s="39">
        <f>'KERTAS KERJA'!J13</f>
        <v>0</v>
      </c>
      <c r="N18" s="39">
        <f>'VIDEO PROJEK'!J13</f>
        <v>0</v>
      </c>
      <c r="O18" s="39">
        <f>REFLEKSI!J13</f>
        <v>0</v>
      </c>
      <c r="P18" s="39">
        <f>DOKUMENTASI!J13</f>
        <v>0</v>
      </c>
      <c r="Q18" s="39">
        <f>'PENILAIAN FASILITATOR'!J13</f>
        <v>0</v>
      </c>
    </row>
    <row r="19" spans="1:17" ht="20.100000000000001" customHeight="1">
      <c r="A19" s="87">
        <v>10</v>
      </c>
      <c r="B19" s="124"/>
      <c r="C19" s="125"/>
      <c r="D19" s="76">
        <f t="shared" si="0"/>
        <v>0</v>
      </c>
      <c r="E19" s="76">
        <f t="shared" si="1"/>
        <v>0</v>
      </c>
      <c r="F19" s="76">
        <f t="shared" si="2"/>
        <v>0</v>
      </c>
      <c r="G19" s="77">
        <f t="shared" si="11"/>
        <v>0</v>
      </c>
      <c r="H19" s="71">
        <f t="shared" si="3"/>
        <v>0</v>
      </c>
      <c r="I19" s="76">
        <f t="shared" si="4"/>
        <v>0</v>
      </c>
      <c r="J19" s="76">
        <f t="shared" si="12"/>
        <v>0</v>
      </c>
      <c r="K19" s="76" t="str">
        <f t="shared" si="13"/>
        <v>F</v>
      </c>
      <c r="L19" s="76">
        <f t="shared" si="14"/>
        <v>0</v>
      </c>
      <c r="M19" s="39">
        <f>'KERTAS KERJA'!J14</f>
        <v>0</v>
      </c>
      <c r="N19" s="39">
        <f>'VIDEO PROJEK'!J14</f>
        <v>0</v>
      </c>
      <c r="O19" s="39">
        <f>REFLEKSI!J14</f>
        <v>0</v>
      </c>
      <c r="P19" s="39">
        <f>DOKUMENTASI!J14</f>
        <v>0</v>
      </c>
      <c r="Q19" s="39">
        <f>'PENILAIAN FASILITATOR'!J14</f>
        <v>0</v>
      </c>
    </row>
    <row r="20" spans="1:17" ht="20.100000000000001" customHeight="1">
      <c r="A20" s="87">
        <v>11</v>
      </c>
      <c r="B20" s="124"/>
      <c r="C20" s="125"/>
      <c r="D20" s="76">
        <f t="shared" si="0"/>
        <v>0</v>
      </c>
      <c r="E20" s="76">
        <f t="shared" si="1"/>
        <v>0</v>
      </c>
      <c r="F20" s="76">
        <f t="shared" si="2"/>
        <v>0</v>
      </c>
      <c r="G20" s="77">
        <f t="shared" si="11"/>
        <v>0</v>
      </c>
      <c r="H20" s="71">
        <f t="shared" si="3"/>
        <v>0</v>
      </c>
      <c r="I20" s="76">
        <f t="shared" si="4"/>
        <v>0</v>
      </c>
      <c r="J20" s="76">
        <f t="shared" si="12"/>
        <v>0</v>
      </c>
      <c r="K20" s="76" t="str">
        <f t="shared" si="13"/>
        <v>F</v>
      </c>
      <c r="L20" s="76">
        <f t="shared" si="14"/>
        <v>0</v>
      </c>
      <c r="M20" s="39">
        <f>'KERTAS KERJA'!J15</f>
        <v>0</v>
      </c>
      <c r="N20" s="39">
        <f>'VIDEO PROJEK'!J15</f>
        <v>0</v>
      </c>
      <c r="O20" s="39">
        <f>REFLEKSI!J15</f>
        <v>0</v>
      </c>
      <c r="P20" s="39">
        <f>DOKUMENTASI!J15</f>
        <v>0</v>
      </c>
      <c r="Q20" s="39">
        <f>'PENILAIAN FASILITATOR'!J15</f>
        <v>0</v>
      </c>
    </row>
    <row r="21" spans="1:17" ht="20.100000000000001" customHeight="1">
      <c r="A21" s="87">
        <v>12</v>
      </c>
      <c r="B21" s="124"/>
      <c r="C21" s="125"/>
      <c r="D21" s="76">
        <f t="shared" si="0"/>
        <v>0</v>
      </c>
      <c r="E21" s="76">
        <f t="shared" si="1"/>
        <v>0</v>
      </c>
      <c r="F21" s="76">
        <f t="shared" si="2"/>
        <v>0</v>
      </c>
      <c r="G21" s="77">
        <f t="shared" si="11"/>
        <v>0</v>
      </c>
      <c r="H21" s="71">
        <f t="shared" si="3"/>
        <v>0</v>
      </c>
      <c r="I21" s="76">
        <f t="shared" si="4"/>
        <v>0</v>
      </c>
      <c r="J21" s="76">
        <f t="shared" si="12"/>
        <v>0</v>
      </c>
      <c r="K21" s="76" t="str">
        <f t="shared" si="13"/>
        <v>F</v>
      </c>
      <c r="L21" s="76">
        <f t="shared" si="14"/>
        <v>0</v>
      </c>
      <c r="M21" s="39">
        <f>'KERTAS KERJA'!J16</f>
        <v>0</v>
      </c>
      <c r="N21" s="39">
        <f>'VIDEO PROJEK'!J16</f>
        <v>0</v>
      </c>
      <c r="O21" s="39">
        <f>REFLEKSI!J16</f>
        <v>0</v>
      </c>
      <c r="P21" s="39">
        <f>DOKUMENTASI!J16</f>
        <v>0</v>
      </c>
      <c r="Q21" s="39">
        <f>'PENILAIAN FASILITATOR'!J16</f>
        <v>0</v>
      </c>
    </row>
    <row r="22" spans="1:17" ht="20.100000000000001" customHeight="1">
      <c r="A22" s="87">
        <v>13</v>
      </c>
      <c r="B22" s="124"/>
      <c r="C22" s="125"/>
      <c r="D22" s="76">
        <f t="shared" si="0"/>
        <v>0</v>
      </c>
      <c r="E22" s="76">
        <f t="shared" si="1"/>
        <v>0</v>
      </c>
      <c r="F22" s="76">
        <f t="shared" si="2"/>
        <v>0</v>
      </c>
      <c r="G22" s="77">
        <f t="shared" si="11"/>
        <v>0</v>
      </c>
      <c r="H22" s="71">
        <f t="shared" si="3"/>
        <v>0</v>
      </c>
      <c r="I22" s="76">
        <f t="shared" si="4"/>
        <v>0</v>
      </c>
      <c r="J22" s="76">
        <f t="shared" si="12"/>
        <v>0</v>
      </c>
      <c r="K22" s="76" t="str">
        <f t="shared" si="13"/>
        <v>F</v>
      </c>
      <c r="L22" s="76">
        <f t="shared" si="14"/>
        <v>0</v>
      </c>
      <c r="M22" s="39">
        <f>'KERTAS KERJA'!J17</f>
        <v>0</v>
      </c>
      <c r="N22" s="39">
        <f>'VIDEO PROJEK'!J17</f>
        <v>0</v>
      </c>
      <c r="O22" s="39">
        <f>REFLEKSI!J17</f>
        <v>0</v>
      </c>
      <c r="P22" s="39">
        <f>DOKUMENTASI!J17</f>
        <v>0</v>
      </c>
      <c r="Q22" s="39">
        <f>'PENILAIAN FASILITATOR'!J17</f>
        <v>0</v>
      </c>
    </row>
    <row r="23" spans="1:17" ht="20.100000000000001" customHeight="1">
      <c r="A23" s="87">
        <v>14</v>
      </c>
      <c r="B23" s="124"/>
      <c r="C23" s="125"/>
      <c r="D23" s="76">
        <f t="shared" si="0"/>
        <v>0</v>
      </c>
      <c r="E23" s="76">
        <f t="shared" si="1"/>
        <v>0</v>
      </c>
      <c r="F23" s="76">
        <f t="shared" si="2"/>
        <v>0</v>
      </c>
      <c r="G23" s="77">
        <f t="shared" si="11"/>
        <v>0</v>
      </c>
      <c r="H23" s="71">
        <f t="shared" si="3"/>
        <v>0</v>
      </c>
      <c r="I23" s="76">
        <f t="shared" si="4"/>
        <v>0</v>
      </c>
      <c r="J23" s="76">
        <f t="shared" si="12"/>
        <v>0</v>
      </c>
      <c r="K23" s="76" t="str">
        <f t="shared" si="13"/>
        <v>F</v>
      </c>
      <c r="L23" s="76">
        <f t="shared" si="14"/>
        <v>0</v>
      </c>
      <c r="M23" s="39">
        <f>'KERTAS KERJA'!J18</f>
        <v>0</v>
      </c>
      <c r="N23" s="39">
        <f>'VIDEO PROJEK'!J18</f>
        <v>0</v>
      </c>
      <c r="O23" s="39">
        <f>REFLEKSI!J18</f>
        <v>0</v>
      </c>
      <c r="P23" s="39">
        <f>DOKUMENTASI!J18</f>
        <v>0</v>
      </c>
      <c r="Q23" s="39">
        <f>'PENILAIAN FASILITATOR'!J18</f>
        <v>0</v>
      </c>
    </row>
    <row r="24" spans="1:17" ht="20.100000000000001" customHeight="1">
      <c r="A24" s="87">
        <v>15</v>
      </c>
      <c r="B24" s="124"/>
      <c r="C24" s="125"/>
      <c r="D24" s="76">
        <f t="shared" si="0"/>
        <v>0</v>
      </c>
      <c r="E24" s="76">
        <f t="shared" si="1"/>
        <v>0</v>
      </c>
      <c r="F24" s="76">
        <f t="shared" si="2"/>
        <v>0</v>
      </c>
      <c r="G24" s="77">
        <f t="shared" si="11"/>
        <v>0</v>
      </c>
      <c r="H24" s="71">
        <f t="shared" si="3"/>
        <v>0</v>
      </c>
      <c r="I24" s="76">
        <f t="shared" si="4"/>
        <v>0</v>
      </c>
      <c r="J24" s="76">
        <f t="shared" si="12"/>
        <v>0</v>
      </c>
      <c r="K24" s="76" t="str">
        <f t="shared" si="13"/>
        <v>F</v>
      </c>
      <c r="L24" s="76">
        <f t="shared" si="14"/>
        <v>0</v>
      </c>
      <c r="M24" s="39">
        <f>'KERTAS KERJA'!J19</f>
        <v>0</v>
      </c>
      <c r="N24" s="39">
        <f>'VIDEO PROJEK'!J19</f>
        <v>0</v>
      </c>
      <c r="O24" s="39">
        <f>REFLEKSI!J19</f>
        <v>0</v>
      </c>
      <c r="P24" s="39">
        <f>DOKUMENTASI!J19</f>
        <v>0</v>
      </c>
      <c r="Q24" s="39">
        <f>'PENILAIAN FASILITATOR'!J19</f>
        <v>0</v>
      </c>
    </row>
    <row r="25" spans="1:17" ht="20.100000000000001" customHeight="1">
      <c r="A25" s="87">
        <v>16</v>
      </c>
      <c r="B25" s="124"/>
      <c r="C25" s="125"/>
      <c r="D25" s="76">
        <f t="shared" si="0"/>
        <v>0</v>
      </c>
      <c r="E25" s="76">
        <f t="shared" si="1"/>
        <v>0</v>
      </c>
      <c r="F25" s="76">
        <f t="shared" si="2"/>
        <v>0</v>
      </c>
      <c r="G25" s="77">
        <f t="shared" si="11"/>
        <v>0</v>
      </c>
      <c r="H25" s="71">
        <f t="shared" si="3"/>
        <v>0</v>
      </c>
      <c r="I25" s="76">
        <f t="shared" si="4"/>
        <v>0</v>
      </c>
      <c r="J25" s="76">
        <f t="shared" si="12"/>
        <v>0</v>
      </c>
      <c r="K25" s="76" t="str">
        <f t="shared" si="13"/>
        <v>F</v>
      </c>
      <c r="L25" s="76">
        <f t="shared" si="14"/>
        <v>0</v>
      </c>
      <c r="M25" s="39">
        <f>'KERTAS KERJA'!J20</f>
        <v>0</v>
      </c>
      <c r="N25" s="39">
        <f>'VIDEO PROJEK'!J20</f>
        <v>0</v>
      </c>
      <c r="O25" s="39">
        <f>REFLEKSI!J20</f>
        <v>0</v>
      </c>
      <c r="P25" s="39">
        <f>DOKUMENTASI!J20</f>
        <v>0</v>
      </c>
      <c r="Q25" s="39">
        <f>'PENILAIAN FASILITATOR'!J20</f>
        <v>0</v>
      </c>
    </row>
    <row r="26" spans="1:17" ht="20.100000000000001" customHeight="1">
      <c r="A26" s="87">
        <v>17</v>
      </c>
      <c r="B26" s="124"/>
      <c r="C26" s="125"/>
      <c r="D26" s="76">
        <f t="shared" si="0"/>
        <v>0</v>
      </c>
      <c r="E26" s="76">
        <f t="shared" si="1"/>
        <v>0</v>
      </c>
      <c r="F26" s="76">
        <f t="shared" si="2"/>
        <v>0</v>
      </c>
      <c r="G26" s="77">
        <f t="shared" si="11"/>
        <v>0</v>
      </c>
      <c r="H26" s="71">
        <f t="shared" si="3"/>
        <v>0</v>
      </c>
      <c r="I26" s="76">
        <f t="shared" si="4"/>
        <v>0</v>
      </c>
      <c r="J26" s="76">
        <f t="shared" si="12"/>
        <v>0</v>
      </c>
      <c r="K26" s="76" t="str">
        <f t="shared" si="13"/>
        <v>F</v>
      </c>
      <c r="L26" s="76">
        <f t="shared" si="14"/>
        <v>0</v>
      </c>
      <c r="M26" s="39">
        <f>'KERTAS KERJA'!J21</f>
        <v>0</v>
      </c>
      <c r="N26" s="39">
        <f>'VIDEO PROJEK'!J21</f>
        <v>0</v>
      </c>
      <c r="O26" s="39">
        <f>REFLEKSI!J21</f>
        <v>0</v>
      </c>
      <c r="P26" s="39">
        <f>DOKUMENTASI!J21</f>
        <v>0</v>
      </c>
      <c r="Q26" s="39">
        <f>'PENILAIAN FASILITATOR'!J21</f>
        <v>0</v>
      </c>
    </row>
    <row r="27" spans="1:17" ht="20.100000000000001" customHeight="1">
      <c r="A27" s="87">
        <v>18</v>
      </c>
      <c r="B27" s="124"/>
      <c r="C27" s="125"/>
      <c r="D27" s="76">
        <f t="shared" si="0"/>
        <v>0</v>
      </c>
      <c r="E27" s="76">
        <f t="shared" si="1"/>
        <v>0</v>
      </c>
      <c r="F27" s="76">
        <f t="shared" si="2"/>
        <v>0</v>
      </c>
      <c r="G27" s="77">
        <f t="shared" si="11"/>
        <v>0</v>
      </c>
      <c r="H27" s="71">
        <f t="shared" si="3"/>
        <v>0</v>
      </c>
      <c r="I27" s="76">
        <f t="shared" si="4"/>
        <v>0</v>
      </c>
      <c r="J27" s="76">
        <f t="shared" si="12"/>
        <v>0</v>
      </c>
      <c r="K27" s="76" t="str">
        <f t="shared" si="13"/>
        <v>F</v>
      </c>
      <c r="L27" s="76">
        <f t="shared" si="14"/>
        <v>0</v>
      </c>
      <c r="M27" s="39">
        <f>'KERTAS KERJA'!J22</f>
        <v>0</v>
      </c>
      <c r="N27" s="39">
        <f>'VIDEO PROJEK'!J22</f>
        <v>0</v>
      </c>
      <c r="O27" s="39">
        <f>REFLEKSI!J22</f>
        <v>0</v>
      </c>
      <c r="P27" s="39">
        <f>DOKUMENTASI!J22</f>
        <v>0</v>
      </c>
      <c r="Q27" s="39">
        <f>'PENILAIAN FASILITATOR'!J22</f>
        <v>0</v>
      </c>
    </row>
    <row r="28" spans="1:17" ht="20.100000000000001" customHeight="1">
      <c r="A28" s="87">
        <v>19</v>
      </c>
      <c r="B28" s="124"/>
      <c r="C28" s="125"/>
      <c r="D28" s="76">
        <f t="shared" si="0"/>
        <v>0</v>
      </c>
      <c r="E28" s="76">
        <f t="shared" si="1"/>
        <v>0</v>
      </c>
      <c r="F28" s="76">
        <f t="shared" si="2"/>
        <v>0</v>
      </c>
      <c r="G28" s="77">
        <f t="shared" si="11"/>
        <v>0</v>
      </c>
      <c r="H28" s="71">
        <f t="shared" si="3"/>
        <v>0</v>
      </c>
      <c r="I28" s="76">
        <f t="shared" si="4"/>
        <v>0</v>
      </c>
      <c r="J28" s="76">
        <f t="shared" si="12"/>
        <v>0</v>
      </c>
      <c r="K28" s="76" t="str">
        <f t="shared" si="13"/>
        <v>F</v>
      </c>
      <c r="L28" s="76">
        <f t="shared" si="14"/>
        <v>0</v>
      </c>
      <c r="M28" s="39">
        <f>'KERTAS KERJA'!J23</f>
        <v>0</v>
      </c>
      <c r="N28" s="39">
        <f>'VIDEO PROJEK'!J23</f>
        <v>0</v>
      </c>
      <c r="O28" s="39">
        <f>REFLEKSI!J23</f>
        <v>0</v>
      </c>
      <c r="P28" s="39">
        <f>DOKUMENTASI!J23</f>
        <v>0</v>
      </c>
      <c r="Q28" s="39">
        <f>'PENILAIAN FASILITATOR'!J23</f>
        <v>0</v>
      </c>
    </row>
    <row r="29" spans="1:17" ht="20.100000000000001" customHeight="1">
      <c r="A29" s="87">
        <v>20</v>
      </c>
      <c r="B29" s="124"/>
      <c r="C29" s="125"/>
      <c r="D29" s="76">
        <f t="shared" si="0"/>
        <v>0</v>
      </c>
      <c r="E29" s="76">
        <f t="shared" si="1"/>
        <v>0</v>
      </c>
      <c r="F29" s="76">
        <f t="shared" si="2"/>
        <v>0</v>
      </c>
      <c r="G29" s="77">
        <f t="shared" si="11"/>
        <v>0</v>
      </c>
      <c r="H29" s="71">
        <f t="shared" si="3"/>
        <v>0</v>
      </c>
      <c r="I29" s="76">
        <f t="shared" si="4"/>
        <v>0</v>
      </c>
      <c r="J29" s="76">
        <f t="shared" si="12"/>
        <v>0</v>
      </c>
      <c r="K29" s="76" t="str">
        <f t="shared" si="13"/>
        <v>F</v>
      </c>
      <c r="L29" s="76">
        <f t="shared" si="14"/>
        <v>0</v>
      </c>
      <c r="M29" s="39">
        <f>'KERTAS KERJA'!J24</f>
        <v>0</v>
      </c>
      <c r="N29" s="39">
        <f>'VIDEO PROJEK'!J24</f>
        <v>0</v>
      </c>
      <c r="O29" s="39">
        <f>REFLEKSI!J24</f>
        <v>0</v>
      </c>
      <c r="P29" s="39">
        <f>DOKUMENTASI!J24</f>
        <v>0</v>
      </c>
      <c r="Q29" s="39">
        <f>'PENILAIAN FASILITATOR'!J24</f>
        <v>0</v>
      </c>
    </row>
    <row r="30" spans="1:17" ht="20.100000000000001" customHeight="1">
      <c r="A30" s="87">
        <v>21</v>
      </c>
      <c r="B30" s="124"/>
      <c r="C30" s="125"/>
      <c r="D30" s="76">
        <f t="shared" si="0"/>
        <v>0</v>
      </c>
      <c r="E30" s="76">
        <f t="shared" si="1"/>
        <v>0</v>
      </c>
      <c r="F30" s="76">
        <f t="shared" si="2"/>
        <v>0</v>
      </c>
      <c r="G30" s="77">
        <f t="shared" si="11"/>
        <v>0</v>
      </c>
      <c r="H30" s="71">
        <f t="shared" si="3"/>
        <v>0</v>
      </c>
      <c r="I30" s="76">
        <f t="shared" si="4"/>
        <v>0</v>
      </c>
      <c r="J30" s="76">
        <f t="shared" si="12"/>
        <v>0</v>
      </c>
      <c r="K30" s="76" t="str">
        <f t="shared" si="13"/>
        <v>F</v>
      </c>
      <c r="L30" s="76">
        <f t="shared" si="14"/>
        <v>0</v>
      </c>
      <c r="M30" s="39">
        <f>'KERTAS KERJA'!J25</f>
        <v>0</v>
      </c>
      <c r="N30" s="39">
        <f>'VIDEO PROJEK'!J25</f>
        <v>0</v>
      </c>
      <c r="O30" s="39">
        <f>REFLEKSI!J25</f>
        <v>0</v>
      </c>
      <c r="P30" s="39">
        <f>DOKUMENTASI!J25</f>
        <v>0</v>
      </c>
      <c r="Q30" s="39">
        <f>'PENILAIAN FASILITATOR'!J25</f>
        <v>0</v>
      </c>
    </row>
    <row r="31" spans="1:17" ht="20.100000000000001" customHeight="1">
      <c r="A31" s="87">
        <v>22</v>
      </c>
      <c r="B31" s="124"/>
      <c r="C31" s="125"/>
      <c r="D31" s="76">
        <f t="shared" si="0"/>
        <v>0</v>
      </c>
      <c r="E31" s="76">
        <f t="shared" si="1"/>
        <v>0</v>
      </c>
      <c r="F31" s="76">
        <f t="shared" si="2"/>
        <v>0</v>
      </c>
      <c r="G31" s="77">
        <f t="shared" si="11"/>
        <v>0</v>
      </c>
      <c r="H31" s="71">
        <f t="shared" si="3"/>
        <v>0</v>
      </c>
      <c r="I31" s="76">
        <f t="shared" si="4"/>
        <v>0</v>
      </c>
      <c r="J31" s="76">
        <f t="shared" si="12"/>
        <v>0</v>
      </c>
      <c r="K31" s="76" t="str">
        <f t="shared" si="13"/>
        <v>F</v>
      </c>
      <c r="L31" s="76">
        <f t="shared" si="14"/>
        <v>0</v>
      </c>
      <c r="M31" s="39">
        <f>'KERTAS KERJA'!J26</f>
        <v>0</v>
      </c>
      <c r="N31" s="39">
        <f>'VIDEO PROJEK'!J26</f>
        <v>0</v>
      </c>
      <c r="O31" s="39">
        <f>REFLEKSI!J26</f>
        <v>0</v>
      </c>
      <c r="P31" s="39">
        <f>DOKUMENTASI!J26</f>
        <v>0</v>
      </c>
      <c r="Q31" s="39">
        <f>'PENILAIAN FASILITATOR'!J26</f>
        <v>0</v>
      </c>
    </row>
    <row r="32" spans="1:17" ht="20.100000000000001" customHeight="1">
      <c r="A32" s="87">
        <v>23</v>
      </c>
      <c r="B32" s="124"/>
      <c r="C32" s="125"/>
      <c r="D32" s="76">
        <f t="shared" si="0"/>
        <v>0</v>
      </c>
      <c r="E32" s="76">
        <f t="shared" si="1"/>
        <v>0</v>
      </c>
      <c r="F32" s="76">
        <f t="shared" si="2"/>
        <v>0</v>
      </c>
      <c r="G32" s="77">
        <f t="shared" si="11"/>
        <v>0</v>
      </c>
      <c r="H32" s="71">
        <f t="shared" si="3"/>
        <v>0</v>
      </c>
      <c r="I32" s="76">
        <f t="shared" si="4"/>
        <v>0</v>
      </c>
      <c r="J32" s="76">
        <f t="shared" si="12"/>
        <v>0</v>
      </c>
      <c r="K32" s="76" t="str">
        <f t="shared" si="13"/>
        <v>F</v>
      </c>
      <c r="L32" s="76">
        <f t="shared" si="14"/>
        <v>0</v>
      </c>
      <c r="M32" s="39">
        <f>'KERTAS KERJA'!J27</f>
        <v>0</v>
      </c>
      <c r="N32" s="39">
        <f>'VIDEO PROJEK'!J27</f>
        <v>0</v>
      </c>
      <c r="O32" s="39">
        <f>REFLEKSI!J27</f>
        <v>0</v>
      </c>
      <c r="P32" s="39">
        <f>DOKUMENTASI!J27</f>
        <v>0</v>
      </c>
      <c r="Q32" s="39">
        <f>'PENILAIAN FASILITATOR'!J27</f>
        <v>0</v>
      </c>
    </row>
    <row r="33" spans="1:17" ht="20.100000000000001" customHeight="1">
      <c r="A33" s="87">
        <v>24</v>
      </c>
      <c r="B33" s="124"/>
      <c r="C33" s="125"/>
      <c r="D33" s="76">
        <f t="shared" si="0"/>
        <v>0</v>
      </c>
      <c r="E33" s="76">
        <f t="shared" si="1"/>
        <v>0</v>
      </c>
      <c r="F33" s="76">
        <f t="shared" si="2"/>
        <v>0</v>
      </c>
      <c r="G33" s="77">
        <f t="shared" si="11"/>
        <v>0</v>
      </c>
      <c r="H33" s="71">
        <f t="shared" si="3"/>
        <v>0</v>
      </c>
      <c r="I33" s="76">
        <f t="shared" si="4"/>
        <v>0</v>
      </c>
      <c r="J33" s="76">
        <f t="shared" si="12"/>
        <v>0</v>
      </c>
      <c r="K33" s="76" t="str">
        <f t="shared" si="13"/>
        <v>F</v>
      </c>
      <c r="L33" s="76">
        <f t="shared" si="14"/>
        <v>0</v>
      </c>
      <c r="M33" s="39">
        <f>'KERTAS KERJA'!J28</f>
        <v>0</v>
      </c>
      <c r="N33" s="39">
        <f>'VIDEO PROJEK'!J28</f>
        <v>0</v>
      </c>
      <c r="O33" s="39">
        <f>REFLEKSI!J28</f>
        <v>0</v>
      </c>
      <c r="P33" s="39">
        <f>DOKUMENTASI!J28</f>
        <v>0</v>
      </c>
      <c r="Q33" s="39">
        <f>'PENILAIAN FASILITATOR'!J28</f>
        <v>0</v>
      </c>
    </row>
    <row r="34" spans="1:17" ht="20.100000000000001" customHeight="1">
      <c r="A34" s="87">
        <v>25</v>
      </c>
      <c r="B34" s="124"/>
      <c r="C34" s="125"/>
      <c r="D34" s="76">
        <f t="shared" si="0"/>
        <v>0</v>
      </c>
      <c r="E34" s="76">
        <f t="shared" si="1"/>
        <v>0</v>
      </c>
      <c r="F34" s="76">
        <f t="shared" si="2"/>
        <v>0</v>
      </c>
      <c r="G34" s="77">
        <f t="shared" si="11"/>
        <v>0</v>
      </c>
      <c r="H34" s="71">
        <f t="shared" si="3"/>
        <v>0</v>
      </c>
      <c r="I34" s="76">
        <f t="shared" si="4"/>
        <v>0</v>
      </c>
      <c r="J34" s="76">
        <f t="shared" si="12"/>
        <v>0</v>
      </c>
      <c r="K34" s="76" t="str">
        <f t="shared" si="13"/>
        <v>F</v>
      </c>
      <c r="L34" s="76">
        <f t="shared" si="14"/>
        <v>0</v>
      </c>
      <c r="M34" s="39">
        <f>'KERTAS KERJA'!J29</f>
        <v>0</v>
      </c>
      <c r="N34" s="39">
        <f>'VIDEO PROJEK'!J29</f>
        <v>0</v>
      </c>
      <c r="O34" s="39">
        <f>REFLEKSI!J29</f>
        <v>0</v>
      </c>
      <c r="P34" s="39">
        <f>DOKUMENTASI!J29</f>
        <v>0</v>
      </c>
      <c r="Q34" s="39">
        <f>'PENILAIAN FASILITATOR'!J29</f>
        <v>0</v>
      </c>
    </row>
    <row r="35" spans="1:17" ht="20.100000000000001" customHeight="1">
      <c r="A35" s="87">
        <v>26</v>
      </c>
      <c r="B35" s="124"/>
      <c r="C35" s="125"/>
      <c r="D35" s="76">
        <f t="shared" si="0"/>
        <v>0</v>
      </c>
      <c r="E35" s="76">
        <f t="shared" si="1"/>
        <v>0</v>
      </c>
      <c r="F35" s="76">
        <f t="shared" si="2"/>
        <v>0</v>
      </c>
      <c r="G35" s="77">
        <f t="shared" si="11"/>
        <v>0</v>
      </c>
      <c r="H35" s="71">
        <f t="shared" si="3"/>
        <v>0</v>
      </c>
      <c r="I35" s="76">
        <f t="shared" si="4"/>
        <v>0</v>
      </c>
      <c r="J35" s="76">
        <f t="shared" si="12"/>
        <v>0</v>
      </c>
      <c r="K35" s="76" t="str">
        <f t="shared" si="13"/>
        <v>F</v>
      </c>
      <c r="L35" s="76">
        <f t="shared" si="14"/>
        <v>0</v>
      </c>
      <c r="M35" s="39">
        <f>'KERTAS KERJA'!J30</f>
        <v>0</v>
      </c>
      <c r="N35" s="39">
        <f>'VIDEO PROJEK'!J30</f>
        <v>0</v>
      </c>
      <c r="O35" s="39">
        <f>REFLEKSI!J30</f>
        <v>0</v>
      </c>
      <c r="P35" s="39">
        <f>DOKUMENTASI!J30</f>
        <v>0</v>
      </c>
      <c r="Q35" s="39">
        <f>'PENILAIAN FASILITATOR'!J30</f>
        <v>0</v>
      </c>
    </row>
    <row r="36" spans="1:17" ht="20.100000000000001" customHeight="1">
      <c r="A36" s="87">
        <v>27</v>
      </c>
      <c r="B36" s="124"/>
      <c r="C36" s="125"/>
      <c r="D36" s="76">
        <f t="shared" si="0"/>
        <v>0</v>
      </c>
      <c r="E36" s="76">
        <f t="shared" si="1"/>
        <v>0</v>
      </c>
      <c r="F36" s="76">
        <f t="shared" si="2"/>
        <v>0</v>
      </c>
      <c r="G36" s="77">
        <f t="shared" si="11"/>
        <v>0</v>
      </c>
      <c r="H36" s="71">
        <f t="shared" si="3"/>
        <v>0</v>
      </c>
      <c r="I36" s="76">
        <f t="shared" si="4"/>
        <v>0</v>
      </c>
      <c r="J36" s="76">
        <f t="shared" si="12"/>
        <v>0</v>
      </c>
      <c r="K36" s="76" t="str">
        <f t="shared" si="13"/>
        <v>F</v>
      </c>
      <c r="L36" s="76">
        <f t="shared" si="14"/>
        <v>0</v>
      </c>
      <c r="M36" s="39">
        <f>'KERTAS KERJA'!J31</f>
        <v>0</v>
      </c>
      <c r="N36" s="39">
        <f>'VIDEO PROJEK'!J31</f>
        <v>0</v>
      </c>
      <c r="O36" s="39">
        <f>REFLEKSI!J31</f>
        <v>0</v>
      </c>
      <c r="P36" s="39">
        <f>DOKUMENTASI!J31</f>
        <v>0</v>
      </c>
      <c r="Q36" s="39">
        <f>'PENILAIAN FASILITATOR'!J31</f>
        <v>0</v>
      </c>
    </row>
    <row r="37" spans="1:17" ht="20.100000000000001" customHeight="1">
      <c r="A37" s="87">
        <v>28</v>
      </c>
      <c r="B37" s="124"/>
      <c r="C37" s="125"/>
      <c r="D37" s="76">
        <f t="shared" si="0"/>
        <v>0</v>
      </c>
      <c r="E37" s="76">
        <f t="shared" si="1"/>
        <v>0</v>
      </c>
      <c r="F37" s="76">
        <f t="shared" si="2"/>
        <v>0</v>
      </c>
      <c r="G37" s="77">
        <f t="shared" si="11"/>
        <v>0</v>
      </c>
      <c r="H37" s="71">
        <f t="shared" si="3"/>
        <v>0</v>
      </c>
      <c r="I37" s="76">
        <f t="shared" si="4"/>
        <v>0</v>
      </c>
      <c r="J37" s="76">
        <f t="shared" si="12"/>
        <v>0</v>
      </c>
      <c r="K37" s="76" t="str">
        <f t="shared" si="13"/>
        <v>F</v>
      </c>
      <c r="L37" s="76">
        <f t="shared" si="14"/>
        <v>0</v>
      </c>
      <c r="M37" s="39">
        <f>'KERTAS KERJA'!J32</f>
        <v>0</v>
      </c>
      <c r="N37" s="39">
        <f>'VIDEO PROJEK'!J32</f>
        <v>0</v>
      </c>
      <c r="O37" s="39">
        <f>REFLEKSI!J32</f>
        <v>0</v>
      </c>
      <c r="P37" s="39">
        <f>DOKUMENTASI!J32</f>
        <v>0</v>
      </c>
      <c r="Q37" s="39">
        <f>'PENILAIAN FASILITATOR'!J32</f>
        <v>0</v>
      </c>
    </row>
    <row r="38" spans="1:17" ht="20.100000000000001" customHeight="1">
      <c r="A38" s="87">
        <v>29</v>
      </c>
      <c r="B38" s="124"/>
      <c r="C38" s="125"/>
      <c r="D38" s="76">
        <f t="shared" si="0"/>
        <v>0</v>
      </c>
      <c r="E38" s="76">
        <f t="shared" si="1"/>
        <v>0</v>
      </c>
      <c r="F38" s="76">
        <f t="shared" si="2"/>
        <v>0</v>
      </c>
      <c r="G38" s="77">
        <f t="shared" si="11"/>
        <v>0</v>
      </c>
      <c r="H38" s="71">
        <f t="shared" si="3"/>
        <v>0</v>
      </c>
      <c r="I38" s="76">
        <f t="shared" si="4"/>
        <v>0</v>
      </c>
      <c r="J38" s="76">
        <f t="shared" si="12"/>
        <v>0</v>
      </c>
      <c r="K38" s="76" t="str">
        <f t="shared" si="13"/>
        <v>F</v>
      </c>
      <c r="L38" s="76">
        <f t="shared" si="14"/>
        <v>0</v>
      </c>
      <c r="M38" s="39">
        <f>'KERTAS KERJA'!J33</f>
        <v>0</v>
      </c>
      <c r="N38" s="39">
        <f>'VIDEO PROJEK'!J33</f>
        <v>0</v>
      </c>
      <c r="O38" s="39">
        <f>REFLEKSI!J33</f>
        <v>0</v>
      </c>
      <c r="P38" s="39">
        <f>DOKUMENTASI!J33</f>
        <v>0</v>
      </c>
      <c r="Q38" s="39">
        <f>'PENILAIAN FASILITATOR'!J33</f>
        <v>0</v>
      </c>
    </row>
    <row r="39" spans="1:17" ht="20.100000000000001" customHeight="1">
      <c r="A39" s="87">
        <v>30</v>
      </c>
      <c r="B39" s="124"/>
      <c r="C39" s="125"/>
      <c r="D39" s="76">
        <f t="shared" si="0"/>
        <v>0</v>
      </c>
      <c r="E39" s="76">
        <f t="shared" si="1"/>
        <v>0</v>
      </c>
      <c r="F39" s="76">
        <f t="shared" si="2"/>
        <v>0</v>
      </c>
      <c r="G39" s="77">
        <f t="shared" si="11"/>
        <v>0</v>
      </c>
      <c r="H39" s="71">
        <f t="shared" si="3"/>
        <v>0</v>
      </c>
      <c r="I39" s="76">
        <f t="shared" si="4"/>
        <v>0</v>
      </c>
      <c r="J39" s="76">
        <f t="shared" si="12"/>
        <v>0</v>
      </c>
      <c r="K39" s="76" t="str">
        <f t="shared" si="13"/>
        <v>F</v>
      </c>
      <c r="L39" s="76">
        <f t="shared" si="14"/>
        <v>0</v>
      </c>
      <c r="M39" s="39">
        <f>'KERTAS KERJA'!J34</f>
        <v>0</v>
      </c>
      <c r="N39" s="39">
        <f>'VIDEO PROJEK'!J34</f>
        <v>0</v>
      </c>
      <c r="O39" s="39">
        <f>REFLEKSI!J34</f>
        <v>0</v>
      </c>
      <c r="P39" s="39">
        <f>DOKUMENTASI!J34</f>
        <v>0</v>
      </c>
      <c r="Q39" s="39">
        <f>'PENILAIAN FASILITATOR'!J34</f>
        <v>0</v>
      </c>
    </row>
    <row r="40" spans="1:17" ht="20.100000000000001" customHeight="1">
      <c r="A40" s="87">
        <v>31</v>
      </c>
      <c r="B40" s="124"/>
      <c r="C40" s="125"/>
      <c r="D40" s="76">
        <f t="shared" si="0"/>
        <v>0</v>
      </c>
      <c r="E40" s="76">
        <f t="shared" si="1"/>
        <v>0</v>
      </c>
      <c r="F40" s="76">
        <f t="shared" si="2"/>
        <v>0</v>
      </c>
      <c r="G40" s="77">
        <f t="shared" si="11"/>
        <v>0</v>
      </c>
      <c r="H40" s="71">
        <f t="shared" si="3"/>
        <v>0</v>
      </c>
      <c r="I40" s="76">
        <f t="shared" si="4"/>
        <v>0</v>
      </c>
      <c r="J40" s="76">
        <f t="shared" si="12"/>
        <v>0</v>
      </c>
      <c r="K40" s="76" t="str">
        <f t="shared" si="13"/>
        <v>F</v>
      </c>
      <c r="L40" s="76">
        <f t="shared" si="14"/>
        <v>0</v>
      </c>
      <c r="M40" s="39">
        <f>'KERTAS KERJA'!J35</f>
        <v>0</v>
      </c>
      <c r="N40" s="39">
        <f>'VIDEO PROJEK'!J35</f>
        <v>0</v>
      </c>
      <c r="O40" s="39">
        <f>REFLEKSI!J35</f>
        <v>0</v>
      </c>
      <c r="P40" s="39">
        <f>DOKUMENTASI!J35</f>
        <v>0</v>
      </c>
      <c r="Q40" s="39">
        <f>'PENILAIAN FASILITATOR'!J35</f>
        <v>0</v>
      </c>
    </row>
    <row r="41" spans="1:17" ht="20.100000000000001" customHeight="1">
      <c r="A41" s="87">
        <v>32</v>
      </c>
      <c r="B41" s="124"/>
      <c r="C41" s="125"/>
      <c r="D41" s="76">
        <f t="shared" si="0"/>
        <v>0</v>
      </c>
      <c r="E41" s="76">
        <f t="shared" si="1"/>
        <v>0</v>
      </c>
      <c r="F41" s="76">
        <f t="shared" si="2"/>
        <v>0</v>
      </c>
      <c r="G41" s="77">
        <f t="shared" si="11"/>
        <v>0</v>
      </c>
      <c r="H41" s="71">
        <f t="shared" si="3"/>
        <v>0</v>
      </c>
      <c r="I41" s="76">
        <f t="shared" si="4"/>
        <v>0</v>
      </c>
      <c r="J41" s="76">
        <f t="shared" si="12"/>
        <v>0</v>
      </c>
      <c r="K41" s="76" t="str">
        <f t="shared" si="13"/>
        <v>F</v>
      </c>
      <c r="L41" s="76">
        <f t="shared" si="14"/>
        <v>0</v>
      </c>
      <c r="M41" s="39">
        <f>'KERTAS KERJA'!J36</f>
        <v>0</v>
      </c>
      <c r="N41" s="39">
        <f>'VIDEO PROJEK'!J36</f>
        <v>0</v>
      </c>
      <c r="O41" s="39">
        <f>REFLEKSI!J36</f>
        <v>0</v>
      </c>
      <c r="P41" s="39">
        <f>DOKUMENTASI!J36</f>
        <v>0</v>
      </c>
      <c r="Q41" s="39">
        <f>'PENILAIAN FASILITATOR'!J36</f>
        <v>0</v>
      </c>
    </row>
    <row r="42" spans="1:17" ht="20.100000000000001" customHeight="1">
      <c r="A42" s="87">
        <v>33</v>
      </c>
      <c r="B42" s="124"/>
      <c r="C42" s="125"/>
      <c r="D42" s="76">
        <f t="shared" ref="D42:D69" si="15">IF(ISNUMBER(A42),SUMIF($M$6:$Y$6,$D$8,$M42:$Y42),"")</f>
        <v>0</v>
      </c>
      <c r="E42" s="76">
        <f t="shared" ref="E42:E69" si="16">IF(ISNUMBER(A42),SUMIF($M$6:$Y$6,$E$8,$M42:$Y42),"")</f>
        <v>0</v>
      </c>
      <c r="F42" s="76">
        <f t="shared" ref="F42:F69" si="17">IF(ISNUMBER(A42),SUMIF($M$6:$Y$6,$F$8,$M42:$Y42),"")</f>
        <v>0</v>
      </c>
      <c r="G42" s="77">
        <f t="shared" si="11"/>
        <v>0</v>
      </c>
      <c r="H42" s="71">
        <f t="shared" ref="H42:H69" si="18">IF(ISNUMBER(A42),SUMIF($M$7:$Y$7,$H$8,$M42:$Y42),"")</f>
        <v>0</v>
      </c>
      <c r="I42" s="76">
        <f t="shared" ref="I42:I69" si="19">IF(ISNUMBER(A42),SUMIF($M$7:$Y$7,$I$8,$M42:$Y42),"")</f>
        <v>0</v>
      </c>
      <c r="J42" s="76">
        <f t="shared" si="12"/>
        <v>0</v>
      </c>
      <c r="K42" s="76" t="str">
        <f t="shared" si="13"/>
        <v>F</v>
      </c>
      <c r="L42" s="76">
        <f t="shared" si="14"/>
        <v>0</v>
      </c>
      <c r="M42" s="39">
        <f>'KERTAS KERJA'!J37</f>
        <v>0</v>
      </c>
      <c r="N42" s="39">
        <f>'VIDEO PROJEK'!J37</f>
        <v>0</v>
      </c>
      <c r="O42" s="39">
        <f>REFLEKSI!J37</f>
        <v>0</v>
      </c>
      <c r="P42" s="39">
        <f>DOKUMENTASI!J37</f>
        <v>0</v>
      </c>
      <c r="Q42" s="39">
        <f>'PENILAIAN FASILITATOR'!J37</f>
        <v>0</v>
      </c>
    </row>
    <row r="43" spans="1:17" ht="20.100000000000001" customHeight="1">
      <c r="A43" s="87">
        <v>34</v>
      </c>
      <c r="B43" s="124"/>
      <c r="C43" s="125"/>
      <c r="D43" s="76">
        <f t="shared" si="15"/>
        <v>0</v>
      </c>
      <c r="E43" s="76">
        <f t="shared" si="16"/>
        <v>0</v>
      </c>
      <c r="F43" s="76">
        <f t="shared" si="17"/>
        <v>0</v>
      </c>
      <c r="G43" s="77">
        <f t="shared" si="11"/>
        <v>0</v>
      </c>
      <c r="H43" s="71">
        <f t="shared" si="18"/>
        <v>0</v>
      </c>
      <c r="I43" s="76">
        <f t="shared" si="19"/>
        <v>0</v>
      </c>
      <c r="J43" s="76">
        <f t="shared" si="12"/>
        <v>0</v>
      </c>
      <c r="K43" s="76" t="str">
        <f t="shared" si="13"/>
        <v>F</v>
      </c>
      <c r="L43" s="76">
        <f t="shared" si="14"/>
        <v>0</v>
      </c>
      <c r="M43" s="39">
        <f>'KERTAS KERJA'!J38</f>
        <v>0</v>
      </c>
      <c r="N43" s="39">
        <f>'VIDEO PROJEK'!J38</f>
        <v>0</v>
      </c>
      <c r="O43" s="39">
        <f>REFLEKSI!J38</f>
        <v>0</v>
      </c>
      <c r="P43" s="39">
        <f>DOKUMENTASI!J38</f>
        <v>0</v>
      </c>
      <c r="Q43" s="39">
        <f>'PENILAIAN FASILITATOR'!J38</f>
        <v>0</v>
      </c>
    </row>
    <row r="44" spans="1:17" ht="20.100000000000001" customHeight="1">
      <c r="A44" s="87">
        <v>35</v>
      </c>
      <c r="B44" s="124"/>
      <c r="C44" s="125"/>
      <c r="D44" s="76">
        <f t="shared" si="15"/>
        <v>0</v>
      </c>
      <c r="E44" s="76">
        <f t="shared" si="16"/>
        <v>0</v>
      </c>
      <c r="F44" s="76">
        <f t="shared" si="17"/>
        <v>0</v>
      </c>
      <c r="G44" s="77">
        <f>IF(ISNUMBER(CEILING(F44+E44+D44,1)),CEILING(F44+E44+D44,1),"")</f>
        <v>0</v>
      </c>
      <c r="H44" s="71">
        <f t="shared" si="18"/>
        <v>0</v>
      </c>
      <c r="I44" s="76">
        <f t="shared" si="19"/>
        <v>0</v>
      </c>
      <c r="J44" s="76">
        <f>IF(ISNUMBER(CEILING(H44+I44,1)),CEILING(H44+I44,1),"")</f>
        <v>0</v>
      </c>
      <c r="K44" s="76" t="str">
        <f t="shared" si="13"/>
        <v>F</v>
      </c>
      <c r="L44" s="76">
        <f t="shared" si="14"/>
        <v>0</v>
      </c>
      <c r="M44" s="39">
        <f>'KERTAS KERJA'!J39</f>
        <v>0</v>
      </c>
      <c r="N44" s="39">
        <f>'VIDEO PROJEK'!J39</f>
        <v>0</v>
      </c>
      <c r="O44" s="39">
        <f>REFLEKSI!J39</f>
        <v>0</v>
      </c>
      <c r="P44" s="39">
        <f>DOKUMENTASI!J39</f>
        <v>0</v>
      </c>
      <c r="Q44" s="39">
        <f>'PENILAIAN FASILITATOR'!J39</f>
        <v>0</v>
      </c>
    </row>
    <row r="45" spans="1:17" ht="20.100000000000001" customHeight="1">
      <c r="A45" s="87">
        <v>36</v>
      </c>
      <c r="B45" s="124"/>
      <c r="C45" s="125"/>
      <c r="D45" s="76">
        <f t="shared" si="15"/>
        <v>0</v>
      </c>
      <c r="E45" s="76">
        <f t="shared" si="16"/>
        <v>0</v>
      </c>
      <c r="F45" s="76">
        <f t="shared" si="17"/>
        <v>0</v>
      </c>
      <c r="G45" s="77">
        <f t="shared" ref="G45:G67" si="20">IF(ISNUMBER(CEILING(F45+E45+D45,1)),CEILING(F45+E45+D45,1),"")</f>
        <v>0</v>
      </c>
      <c r="H45" s="71">
        <f t="shared" si="18"/>
        <v>0</v>
      </c>
      <c r="I45" s="76">
        <f t="shared" si="19"/>
        <v>0</v>
      </c>
      <c r="J45" s="76">
        <f t="shared" ref="J45:J67" si="21">IF(ISNUMBER(CEILING(H45+I45,1)),CEILING(H45+I45,1),"")</f>
        <v>0</v>
      </c>
      <c r="K45" s="76" t="str">
        <f t="shared" si="13"/>
        <v>F</v>
      </c>
      <c r="L45" s="76">
        <f t="shared" si="14"/>
        <v>0</v>
      </c>
      <c r="M45" s="39">
        <f>'KERTAS KERJA'!J40</f>
        <v>0</v>
      </c>
      <c r="N45" s="39">
        <f>'VIDEO PROJEK'!J40</f>
        <v>0</v>
      </c>
      <c r="O45" s="39">
        <f>REFLEKSI!J40</f>
        <v>0</v>
      </c>
      <c r="P45" s="39">
        <f>DOKUMENTASI!J40</f>
        <v>0</v>
      </c>
      <c r="Q45" s="39">
        <f>'PENILAIAN FASILITATOR'!J40</f>
        <v>0</v>
      </c>
    </row>
    <row r="46" spans="1:17" ht="20.100000000000001" customHeight="1">
      <c r="A46" s="87">
        <v>37</v>
      </c>
      <c r="B46" s="124"/>
      <c r="C46" s="125"/>
      <c r="D46" s="76">
        <f t="shared" si="15"/>
        <v>0</v>
      </c>
      <c r="E46" s="76">
        <f t="shared" si="16"/>
        <v>0</v>
      </c>
      <c r="F46" s="76">
        <f t="shared" si="17"/>
        <v>0</v>
      </c>
      <c r="G46" s="77">
        <f t="shared" si="20"/>
        <v>0</v>
      </c>
      <c r="H46" s="71">
        <f t="shared" si="18"/>
        <v>0</v>
      </c>
      <c r="I46" s="76">
        <f t="shared" si="19"/>
        <v>0</v>
      </c>
      <c r="J46" s="76">
        <f t="shared" si="21"/>
        <v>0</v>
      </c>
      <c r="K46" s="76" t="str">
        <f t="shared" si="13"/>
        <v>F</v>
      </c>
      <c r="L46" s="76">
        <f t="shared" si="14"/>
        <v>0</v>
      </c>
      <c r="M46" s="39">
        <f>'KERTAS KERJA'!J41</f>
        <v>0</v>
      </c>
      <c r="N46" s="39">
        <f>'VIDEO PROJEK'!J41</f>
        <v>0</v>
      </c>
      <c r="O46" s="39">
        <f>REFLEKSI!J41</f>
        <v>0</v>
      </c>
      <c r="P46" s="39">
        <f>DOKUMENTASI!J41</f>
        <v>0</v>
      </c>
      <c r="Q46" s="39">
        <f>'PENILAIAN FASILITATOR'!J41</f>
        <v>0</v>
      </c>
    </row>
    <row r="47" spans="1:17" ht="20.100000000000001" customHeight="1">
      <c r="A47" s="87">
        <v>38</v>
      </c>
      <c r="B47" s="124"/>
      <c r="C47" s="125"/>
      <c r="D47" s="76">
        <f t="shared" si="15"/>
        <v>0</v>
      </c>
      <c r="E47" s="76">
        <f t="shared" si="16"/>
        <v>0</v>
      </c>
      <c r="F47" s="76">
        <f t="shared" si="17"/>
        <v>0</v>
      </c>
      <c r="G47" s="77">
        <f t="shared" si="20"/>
        <v>0</v>
      </c>
      <c r="H47" s="71">
        <f t="shared" si="18"/>
        <v>0</v>
      </c>
      <c r="I47" s="76">
        <f t="shared" si="19"/>
        <v>0</v>
      </c>
      <c r="J47" s="76">
        <f t="shared" si="21"/>
        <v>0</v>
      </c>
      <c r="K47" s="76" t="str">
        <f t="shared" si="13"/>
        <v>F</v>
      </c>
      <c r="L47" s="76">
        <f t="shared" si="14"/>
        <v>0</v>
      </c>
      <c r="M47" s="39">
        <f>'KERTAS KERJA'!J42</f>
        <v>0</v>
      </c>
      <c r="N47" s="39">
        <f>'VIDEO PROJEK'!J42</f>
        <v>0</v>
      </c>
      <c r="O47" s="39">
        <f>REFLEKSI!J42</f>
        <v>0</v>
      </c>
      <c r="P47" s="39">
        <f>DOKUMENTASI!J42</f>
        <v>0</v>
      </c>
      <c r="Q47" s="39">
        <f>'PENILAIAN FASILITATOR'!J42</f>
        <v>0</v>
      </c>
    </row>
    <row r="48" spans="1:17" ht="20.100000000000001" customHeight="1">
      <c r="A48" s="87">
        <v>39</v>
      </c>
      <c r="B48" s="124"/>
      <c r="C48" s="125"/>
      <c r="D48" s="76">
        <f t="shared" si="15"/>
        <v>0</v>
      </c>
      <c r="E48" s="76">
        <f t="shared" si="16"/>
        <v>0</v>
      </c>
      <c r="F48" s="76">
        <f t="shared" si="17"/>
        <v>0</v>
      </c>
      <c r="G48" s="77">
        <f t="shared" si="20"/>
        <v>0</v>
      </c>
      <c r="H48" s="71">
        <f t="shared" si="18"/>
        <v>0</v>
      </c>
      <c r="I48" s="76">
        <f t="shared" si="19"/>
        <v>0</v>
      </c>
      <c r="J48" s="76">
        <f t="shared" si="21"/>
        <v>0</v>
      </c>
      <c r="K48" s="76" t="str">
        <f t="shared" si="13"/>
        <v>F</v>
      </c>
      <c r="L48" s="76">
        <f t="shared" si="14"/>
        <v>0</v>
      </c>
      <c r="M48" s="39">
        <f>'KERTAS KERJA'!J43</f>
        <v>0</v>
      </c>
      <c r="N48" s="39">
        <f>'VIDEO PROJEK'!J43</f>
        <v>0</v>
      </c>
      <c r="O48" s="39">
        <f>REFLEKSI!J43</f>
        <v>0</v>
      </c>
      <c r="P48" s="39">
        <f>DOKUMENTASI!J43</f>
        <v>0</v>
      </c>
      <c r="Q48" s="39">
        <f>'PENILAIAN FASILITATOR'!J43</f>
        <v>0</v>
      </c>
    </row>
    <row r="49" spans="1:17" ht="20.100000000000001" customHeight="1">
      <c r="A49" s="87">
        <v>40</v>
      </c>
      <c r="B49" s="124"/>
      <c r="C49" s="125"/>
      <c r="D49" s="76">
        <f t="shared" si="15"/>
        <v>0</v>
      </c>
      <c r="E49" s="76">
        <f t="shared" si="16"/>
        <v>0</v>
      </c>
      <c r="F49" s="76">
        <f t="shared" si="17"/>
        <v>0</v>
      </c>
      <c r="G49" s="77">
        <f t="shared" si="20"/>
        <v>0</v>
      </c>
      <c r="H49" s="71">
        <f t="shared" si="18"/>
        <v>0</v>
      </c>
      <c r="I49" s="76">
        <f t="shared" si="19"/>
        <v>0</v>
      </c>
      <c r="J49" s="76">
        <f t="shared" si="21"/>
        <v>0</v>
      </c>
      <c r="K49" s="76" t="str">
        <f t="shared" si="13"/>
        <v>F</v>
      </c>
      <c r="L49" s="76">
        <f t="shared" si="14"/>
        <v>0</v>
      </c>
      <c r="M49" s="39">
        <f>'KERTAS KERJA'!J44</f>
        <v>0</v>
      </c>
      <c r="N49" s="39">
        <f>'VIDEO PROJEK'!J44</f>
        <v>0</v>
      </c>
      <c r="O49" s="39">
        <f>REFLEKSI!J44</f>
        <v>0</v>
      </c>
      <c r="P49" s="39">
        <f>DOKUMENTASI!J44</f>
        <v>0</v>
      </c>
      <c r="Q49" s="39">
        <f>'PENILAIAN FASILITATOR'!J44</f>
        <v>0</v>
      </c>
    </row>
    <row r="50" spans="1:17" ht="20.100000000000001" customHeight="1">
      <c r="A50" s="87">
        <v>41</v>
      </c>
      <c r="B50" s="124"/>
      <c r="C50" s="125"/>
      <c r="D50" s="76">
        <f t="shared" si="15"/>
        <v>0</v>
      </c>
      <c r="E50" s="76">
        <f t="shared" si="16"/>
        <v>0</v>
      </c>
      <c r="F50" s="76">
        <f t="shared" si="17"/>
        <v>0</v>
      </c>
      <c r="G50" s="77">
        <f t="shared" si="20"/>
        <v>0</v>
      </c>
      <c r="H50" s="71">
        <f t="shared" si="18"/>
        <v>0</v>
      </c>
      <c r="I50" s="76">
        <f t="shared" si="19"/>
        <v>0</v>
      </c>
      <c r="J50" s="76">
        <f t="shared" si="21"/>
        <v>0</v>
      </c>
      <c r="K50" s="76" t="str">
        <f t="shared" si="13"/>
        <v>F</v>
      </c>
      <c r="L50" s="76">
        <f t="shared" si="14"/>
        <v>0</v>
      </c>
      <c r="M50" s="39">
        <f>'KERTAS KERJA'!J45</f>
        <v>0</v>
      </c>
      <c r="N50" s="39">
        <f>'VIDEO PROJEK'!J45</f>
        <v>0</v>
      </c>
      <c r="O50" s="39">
        <f>REFLEKSI!J45</f>
        <v>0</v>
      </c>
      <c r="P50" s="39">
        <f>DOKUMENTASI!J45</f>
        <v>0</v>
      </c>
      <c r="Q50" s="39">
        <f>'PENILAIAN FASILITATOR'!J45</f>
        <v>0</v>
      </c>
    </row>
    <row r="51" spans="1:17" ht="20.100000000000001" customHeight="1">
      <c r="A51" s="87">
        <v>42</v>
      </c>
      <c r="B51" s="124"/>
      <c r="C51" s="125"/>
      <c r="D51" s="76">
        <f t="shared" si="15"/>
        <v>0</v>
      </c>
      <c r="E51" s="76">
        <f t="shared" si="16"/>
        <v>0</v>
      </c>
      <c r="F51" s="76">
        <f t="shared" si="17"/>
        <v>0</v>
      </c>
      <c r="G51" s="77">
        <f t="shared" si="20"/>
        <v>0</v>
      </c>
      <c r="H51" s="71">
        <f t="shared" si="18"/>
        <v>0</v>
      </c>
      <c r="I51" s="76">
        <f t="shared" si="19"/>
        <v>0</v>
      </c>
      <c r="J51" s="76">
        <f t="shared" si="21"/>
        <v>0</v>
      </c>
      <c r="K51" s="76" t="str">
        <f t="shared" si="13"/>
        <v>F</v>
      </c>
      <c r="L51" s="76">
        <f t="shared" si="14"/>
        <v>0</v>
      </c>
      <c r="M51" s="39">
        <f>'KERTAS KERJA'!J46</f>
        <v>0</v>
      </c>
      <c r="N51" s="39">
        <f>'VIDEO PROJEK'!J46</f>
        <v>0</v>
      </c>
      <c r="O51" s="39">
        <f>REFLEKSI!J46</f>
        <v>0</v>
      </c>
      <c r="P51" s="39">
        <f>DOKUMENTASI!J46</f>
        <v>0</v>
      </c>
      <c r="Q51" s="39">
        <f>'PENILAIAN FASILITATOR'!J46</f>
        <v>0</v>
      </c>
    </row>
    <row r="52" spans="1:17" ht="20.100000000000001" customHeight="1">
      <c r="A52" s="87">
        <v>43</v>
      </c>
      <c r="B52" s="124"/>
      <c r="C52" s="125"/>
      <c r="D52" s="76">
        <f t="shared" si="15"/>
        <v>0</v>
      </c>
      <c r="E52" s="76">
        <f t="shared" si="16"/>
        <v>0</v>
      </c>
      <c r="F52" s="76">
        <f t="shared" si="17"/>
        <v>0</v>
      </c>
      <c r="G52" s="77">
        <f t="shared" si="20"/>
        <v>0</v>
      </c>
      <c r="H52" s="71">
        <f t="shared" si="18"/>
        <v>0</v>
      </c>
      <c r="I52" s="76">
        <f t="shared" si="19"/>
        <v>0</v>
      </c>
      <c r="J52" s="76">
        <f t="shared" si="21"/>
        <v>0</v>
      </c>
      <c r="K52" s="76" t="str">
        <f t="shared" ref="K52:K67" si="22">IF(ISNUMBER(J52),VLOOKUP(J52,GradePoint,2),"")</f>
        <v>F</v>
      </c>
      <c r="L52" s="76">
        <f t="shared" ref="L52:L67" si="23">IF(ISNUMBER(J52),VLOOKUP(J52,GradePoint,3),"")</f>
        <v>0</v>
      </c>
      <c r="M52" s="39">
        <f>'KERTAS KERJA'!J47</f>
        <v>0</v>
      </c>
      <c r="N52" s="39">
        <f>'VIDEO PROJEK'!J47</f>
        <v>0</v>
      </c>
      <c r="O52" s="39">
        <f>REFLEKSI!J47</f>
        <v>0</v>
      </c>
      <c r="P52" s="39">
        <f>DOKUMENTASI!J47</f>
        <v>0</v>
      </c>
      <c r="Q52" s="39">
        <f>'PENILAIAN FASILITATOR'!J47</f>
        <v>0</v>
      </c>
    </row>
    <row r="53" spans="1:17" ht="20.100000000000001" customHeight="1">
      <c r="A53" s="87">
        <v>44</v>
      </c>
      <c r="B53" s="124"/>
      <c r="C53" s="125"/>
      <c r="D53" s="76">
        <f t="shared" si="15"/>
        <v>0</v>
      </c>
      <c r="E53" s="76">
        <f t="shared" si="16"/>
        <v>0</v>
      </c>
      <c r="F53" s="76">
        <f t="shared" si="17"/>
        <v>0</v>
      </c>
      <c r="G53" s="77">
        <f t="shared" si="20"/>
        <v>0</v>
      </c>
      <c r="H53" s="71">
        <f t="shared" si="18"/>
        <v>0</v>
      </c>
      <c r="I53" s="76">
        <f t="shared" si="19"/>
        <v>0</v>
      </c>
      <c r="J53" s="76">
        <f t="shared" si="21"/>
        <v>0</v>
      </c>
      <c r="K53" s="76" t="str">
        <f t="shared" si="22"/>
        <v>F</v>
      </c>
      <c r="L53" s="76">
        <f t="shared" si="23"/>
        <v>0</v>
      </c>
      <c r="M53" s="39">
        <f>'KERTAS KERJA'!J48</f>
        <v>0</v>
      </c>
      <c r="N53" s="39">
        <f>'VIDEO PROJEK'!J48</f>
        <v>0</v>
      </c>
      <c r="O53" s="39">
        <f>REFLEKSI!J48</f>
        <v>0</v>
      </c>
      <c r="P53" s="39">
        <f>DOKUMENTASI!J48</f>
        <v>0</v>
      </c>
      <c r="Q53" s="39">
        <f>'PENILAIAN FASILITATOR'!J48</f>
        <v>0</v>
      </c>
    </row>
    <row r="54" spans="1:17" ht="20.100000000000001" customHeight="1">
      <c r="A54" s="87">
        <v>45</v>
      </c>
      <c r="B54" s="124"/>
      <c r="C54" s="125"/>
      <c r="D54" s="76">
        <f t="shared" si="15"/>
        <v>0</v>
      </c>
      <c r="E54" s="76">
        <f t="shared" si="16"/>
        <v>0</v>
      </c>
      <c r="F54" s="76">
        <f t="shared" si="17"/>
        <v>0</v>
      </c>
      <c r="G54" s="77">
        <f t="shared" si="20"/>
        <v>0</v>
      </c>
      <c r="H54" s="71">
        <f t="shared" si="18"/>
        <v>0</v>
      </c>
      <c r="I54" s="76">
        <f t="shared" si="19"/>
        <v>0</v>
      </c>
      <c r="J54" s="76">
        <f t="shared" si="21"/>
        <v>0</v>
      </c>
      <c r="K54" s="76" t="str">
        <f t="shared" si="22"/>
        <v>F</v>
      </c>
      <c r="L54" s="76">
        <f t="shared" si="23"/>
        <v>0</v>
      </c>
      <c r="M54" s="39">
        <f>'KERTAS KERJA'!J49</f>
        <v>0</v>
      </c>
      <c r="N54" s="39">
        <f>'VIDEO PROJEK'!J49</f>
        <v>0</v>
      </c>
      <c r="O54" s="39">
        <f>REFLEKSI!J49</f>
        <v>0</v>
      </c>
      <c r="P54" s="39">
        <f>DOKUMENTASI!J49</f>
        <v>0</v>
      </c>
      <c r="Q54" s="39">
        <f>'PENILAIAN FASILITATOR'!J49</f>
        <v>0</v>
      </c>
    </row>
    <row r="55" spans="1:17" ht="20.100000000000001" customHeight="1">
      <c r="A55" s="87">
        <v>46</v>
      </c>
      <c r="B55" s="124"/>
      <c r="C55" s="125"/>
      <c r="D55" s="76">
        <f t="shared" si="15"/>
        <v>0</v>
      </c>
      <c r="E55" s="76">
        <f t="shared" si="16"/>
        <v>0</v>
      </c>
      <c r="F55" s="76">
        <f t="shared" si="17"/>
        <v>0</v>
      </c>
      <c r="G55" s="77">
        <f t="shared" si="20"/>
        <v>0</v>
      </c>
      <c r="H55" s="71">
        <f t="shared" si="18"/>
        <v>0</v>
      </c>
      <c r="I55" s="76">
        <f t="shared" si="19"/>
        <v>0</v>
      </c>
      <c r="J55" s="76">
        <f t="shared" si="21"/>
        <v>0</v>
      </c>
      <c r="K55" s="76" t="str">
        <f t="shared" si="22"/>
        <v>F</v>
      </c>
      <c r="L55" s="76">
        <f t="shared" si="23"/>
        <v>0</v>
      </c>
      <c r="M55" s="39">
        <f>'KERTAS KERJA'!J50</f>
        <v>0</v>
      </c>
      <c r="N55" s="39">
        <f>'VIDEO PROJEK'!J50</f>
        <v>0</v>
      </c>
      <c r="O55" s="39">
        <f>REFLEKSI!J50</f>
        <v>0</v>
      </c>
      <c r="P55" s="39">
        <f>DOKUMENTASI!J50</f>
        <v>0</v>
      </c>
      <c r="Q55" s="39">
        <f>'PENILAIAN FASILITATOR'!J50</f>
        <v>0</v>
      </c>
    </row>
    <row r="56" spans="1:17" ht="20.100000000000001" customHeight="1">
      <c r="A56" s="87">
        <v>47</v>
      </c>
      <c r="B56" s="124"/>
      <c r="C56" s="125"/>
      <c r="D56" s="76">
        <f t="shared" si="15"/>
        <v>0</v>
      </c>
      <c r="E56" s="76">
        <f t="shared" si="16"/>
        <v>0</v>
      </c>
      <c r="F56" s="76">
        <f t="shared" si="17"/>
        <v>0</v>
      </c>
      <c r="G56" s="77">
        <f t="shared" si="20"/>
        <v>0</v>
      </c>
      <c r="H56" s="71">
        <f t="shared" si="18"/>
        <v>0</v>
      </c>
      <c r="I56" s="76">
        <f t="shared" si="19"/>
        <v>0</v>
      </c>
      <c r="J56" s="76">
        <f t="shared" si="21"/>
        <v>0</v>
      </c>
      <c r="K56" s="76" t="str">
        <f t="shared" si="22"/>
        <v>F</v>
      </c>
      <c r="L56" s="76">
        <f t="shared" si="23"/>
        <v>0</v>
      </c>
      <c r="M56" s="39">
        <f>'KERTAS KERJA'!J51</f>
        <v>0</v>
      </c>
      <c r="N56" s="39">
        <f>'VIDEO PROJEK'!J51</f>
        <v>0</v>
      </c>
      <c r="O56" s="39">
        <f>REFLEKSI!J51</f>
        <v>0</v>
      </c>
      <c r="P56" s="39">
        <f>DOKUMENTASI!J51</f>
        <v>0</v>
      </c>
      <c r="Q56" s="39">
        <f>'PENILAIAN FASILITATOR'!J51</f>
        <v>0</v>
      </c>
    </row>
    <row r="57" spans="1:17" ht="20.100000000000001" customHeight="1">
      <c r="A57" s="87">
        <v>48</v>
      </c>
      <c r="B57" s="124"/>
      <c r="C57" s="125"/>
      <c r="D57" s="76">
        <f t="shared" si="15"/>
        <v>0</v>
      </c>
      <c r="E57" s="76">
        <f t="shared" si="16"/>
        <v>0</v>
      </c>
      <c r="F57" s="76">
        <f t="shared" si="17"/>
        <v>0</v>
      </c>
      <c r="G57" s="77">
        <f t="shared" si="20"/>
        <v>0</v>
      </c>
      <c r="H57" s="71">
        <f t="shared" si="18"/>
        <v>0</v>
      </c>
      <c r="I57" s="76">
        <f t="shared" si="19"/>
        <v>0</v>
      </c>
      <c r="J57" s="76">
        <f t="shared" si="21"/>
        <v>0</v>
      </c>
      <c r="K57" s="76" t="str">
        <f t="shared" si="22"/>
        <v>F</v>
      </c>
      <c r="L57" s="76">
        <f t="shared" si="23"/>
        <v>0</v>
      </c>
      <c r="M57" s="39">
        <f>'KERTAS KERJA'!J52</f>
        <v>0</v>
      </c>
      <c r="N57" s="39">
        <f>'VIDEO PROJEK'!J52</f>
        <v>0</v>
      </c>
      <c r="O57" s="39">
        <f>REFLEKSI!J52</f>
        <v>0</v>
      </c>
      <c r="P57" s="39">
        <f>DOKUMENTASI!J52</f>
        <v>0</v>
      </c>
      <c r="Q57" s="39">
        <f>'PENILAIAN FASILITATOR'!J52</f>
        <v>0</v>
      </c>
    </row>
    <row r="58" spans="1:17" ht="20.100000000000001" customHeight="1">
      <c r="A58" s="87">
        <v>49</v>
      </c>
      <c r="B58" s="124"/>
      <c r="C58" s="125"/>
      <c r="D58" s="76">
        <f t="shared" si="15"/>
        <v>0</v>
      </c>
      <c r="E58" s="76">
        <f t="shared" si="16"/>
        <v>0</v>
      </c>
      <c r="F58" s="76">
        <f t="shared" si="17"/>
        <v>0</v>
      </c>
      <c r="G58" s="77">
        <f t="shared" si="20"/>
        <v>0</v>
      </c>
      <c r="H58" s="71">
        <f t="shared" si="18"/>
        <v>0</v>
      </c>
      <c r="I58" s="76">
        <f t="shared" si="19"/>
        <v>0</v>
      </c>
      <c r="J58" s="76">
        <f t="shared" si="21"/>
        <v>0</v>
      </c>
      <c r="K58" s="76" t="str">
        <f t="shared" si="22"/>
        <v>F</v>
      </c>
      <c r="L58" s="76">
        <f t="shared" si="23"/>
        <v>0</v>
      </c>
      <c r="M58" s="39">
        <f>'KERTAS KERJA'!J53</f>
        <v>0</v>
      </c>
      <c r="N58" s="39">
        <f>'VIDEO PROJEK'!J53</f>
        <v>0</v>
      </c>
      <c r="O58" s="39">
        <f>REFLEKSI!J53</f>
        <v>0</v>
      </c>
      <c r="P58" s="39">
        <f>DOKUMENTASI!J53</f>
        <v>0</v>
      </c>
      <c r="Q58" s="39">
        <f>'PENILAIAN FASILITATOR'!J53</f>
        <v>0</v>
      </c>
    </row>
    <row r="59" spans="1:17" ht="20.100000000000001" customHeight="1">
      <c r="A59" s="87">
        <v>50</v>
      </c>
      <c r="B59" s="124"/>
      <c r="C59" s="125"/>
      <c r="D59" s="76">
        <f t="shared" si="15"/>
        <v>0</v>
      </c>
      <c r="E59" s="76">
        <f t="shared" si="16"/>
        <v>0</v>
      </c>
      <c r="F59" s="76">
        <f t="shared" si="17"/>
        <v>0</v>
      </c>
      <c r="G59" s="77">
        <f t="shared" si="20"/>
        <v>0</v>
      </c>
      <c r="H59" s="71">
        <f t="shared" si="18"/>
        <v>0</v>
      </c>
      <c r="I59" s="76">
        <f t="shared" si="19"/>
        <v>0</v>
      </c>
      <c r="J59" s="76">
        <f t="shared" si="21"/>
        <v>0</v>
      </c>
      <c r="K59" s="76" t="str">
        <f t="shared" si="22"/>
        <v>F</v>
      </c>
      <c r="L59" s="76">
        <f t="shared" si="23"/>
        <v>0</v>
      </c>
      <c r="M59" s="39">
        <f>'KERTAS KERJA'!J54</f>
        <v>0</v>
      </c>
      <c r="N59" s="39">
        <f>'VIDEO PROJEK'!J54</f>
        <v>0</v>
      </c>
      <c r="O59" s="39">
        <f>REFLEKSI!J54</f>
        <v>0</v>
      </c>
      <c r="P59" s="39">
        <f>DOKUMENTASI!J54</f>
        <v>0</v>
      </c>
      <c r="Q59" s="39">
        <f>'PENILAIAN FASILITATOR'!J54</f>
        <v>0</v>
      </c>
    </row>
    <row r="60" spans="1:17" ht="20.100000000000001" customHeight="1">
      <c r="A60" s="87">
        <v>51</v>
      </c>
      <c r="B60" s="124"/>
      <c r="C60" s="125"/>
      <c r="D60" s="76">
        <f t="shared" si="15"/>
        <v>0</v>
      </c>
      <c r="E60" s="76">
        <f t="shared" si="16"/>
        <v>0</v>
      </c>
      <c r="F60" s="76">
        <f t="shared" si="17"/>
        <v>0</v>
      </c>
      <c r="G60" s="77">
        <f t="shared" si="20"/>
        <v>0</v>
      </c>
      <c r="H60" s="71">
        <f t="shared" si="18"/>
        <v>0</v>
      </c>
      <c r="I60" s="76">
        <f t="shared" si="19"/>
        <v>0</v>
      </c>
      <c r="J60" s="76">
        <f t="shared" si="21"/>
        <v>0</v>
      </c>
      <c r="K60" s="76" t="str">
        <f t="shared" si="22"/>
        <v>F</v>
      </c>
      <c r="L60" s="76">
        <f t="shared" si="23"/>
        <v>0</v>
      </c>
      <c r="M60" s="39">
        <f>'KERTAS KERJA'!J55</f>
        <v>0</v>
      </c>
      <c r="N60" s="39">
        <f>'VIDEO PROJEK'!J55</f>
        <v>0</v>
      </c>
      <c r="O60" s="39">
        <f>REFLEKSI!J55</f>
        <v>0</v>
      </c>
      <c r="P60" s="39">
        <f>DOKUMENTASI!J55</f>
        <v>0</v>
      </c>
      <c r="Q60" s="39">
        <f>'PENILAIAN FASILITATOR'!J55</f>
        <v>0</v>
      </c>
    </row>
    <row r="61" spans="1:17" ht="20.100000000000001" customHeight="1">
      <c r="A61" s="87">
        <v>52</v>
      </c>
      <c r="B61" s="124"/>
      <c r="C61" s="125"/>
      <c r="D61" s="76">
        <f t="shared" si="15"/>
        <v>0</v>
      </c>
      <c r="E61" s="76">
        <f t="shared" si="16"/>
        <v>0</v>
      </c>
      <c r="F61" s="76">
        <f t="shared" si="17"/>
        <v>0</v>
      </c>
      <c r="G61" s="77">
        <f t="shared" si="20"/>
        <v>0</v>
      </c>
      <c r="H61" s="71">
        <f t="shared" si="18"/>
        <v>0</v>
      </c>
      <c r="I61" s="76">
        <f t="shared" si="19"/>
        <v>0</v>
      </c>
      <c r="J61" s="76">
        <f t="shared" si="21"/>
        <v>0</v>
      </c>
      <c r="K61" s="76" t="str">
        <f t="shared" si="22"/>
        <v>F</v>
      </c>
      <c r="L61" s="76">
        <f t="shared" si="23"/>
        <v>0</v>
      </c>
      <c r="M61" s="39">
        <f>'KERTAS KERJA'!J56</f>
        <v>0</v>
      </c>
      <c r="N61" s="39">
        <f>'VIDEO PROJEK'!J56</f>
        <v>0</v>
      </c>
      <c r="O61" s="39">
        <f>REFLEKSI!J56</f>
        <v>0</v>
      </c>
      <c r="P61" s="39">
        <f>DOKUMENTASI!J56</f>
        <v>0</v>
      </c>
      <c r="Q61" s="39">
        <f>'PENILAIAN FASILITATOR'!J56</f>
        <v>0</v>
      </c>
    </row>
    <row r="62" spans="1:17" ht="20.100000000000001" customHeight="1">
      <c r="A62" s="87">
        <v>53</v>
      </c>
      <c r="B62" s="124"/>
      <c r="C62" s="125"/>
      <c r="D62" s="76">
        <f t="shared" si="15"/>
        <v>0</v>
      </c>
      <c r="E62" s="76">
        <f t="shared" si="16"/>
        <v>0</v>
      </c>
      <c r="F62" s="76">
        <f t="shared" si="17"/>
        <v>0</v>
      </c>
      <c r="G62" s="77">
        <f t="shared" si="20"/>
        <v>0</v>
      </c>
      <c r="H62" s="71">
        <f t="shared" si="18"/>
        <v>0</v>
      </c>
      <c r="I62" s="76">
        <f t="shared" si="19"/>
        <v>0</v>
      </c>
      <c r="J62" s="76">
        <f t="shared" si="21"/>
        <v>0</v>
      </c>
      <c r="K62" s="76" t="str">
        <f t="shared" si="22"/>
        <v>F</v>
      </c>
      <c r="L62" s="76">
        <f t="shared" si="23"/>
        <v>0</v>
      </c>
      <c r="M62" s="39">
        <f>'KERTAS KERJA'!J57</f>
        <v>0</v>
      </c>
      <c r="N62" s="39">
        <f>'VIDEO PROJEK'!J57</f>
        <v>0</v>
      </c>
      <c r="O62" s="39">
        <f>REFLEKSI!J57</f>
        <v>0</v>
      </c>
      <c r="P62" s="39">
        <f>DOKUMENTASI!J57</f>
        <v>0</v>
      </c>
      <c r="Q62" s="39">
        <f>'PENILAIAN FASILITATOR'!J57</f>
        <v>0</v>
      </c>
    </row>
    <row r="63" spans="1:17" ht="20.100000000000001" customHeight="1">
      <c r="A63" s="87">
        <v>54</v>
      </c>
      <c r="B63" s="124"/>
      <c r="C63" s="125"/>
      <c r="D63" s="76">
        <f t="shared" si="15"/>
        <v>0</v>
      </c>
      <c r="E63" s="76">
        <f t="shared" si="16"/>
        <v>0</v>
      </c>
      <c r="F63" s="76">
        <f t="shared" si="17"/>
        <v>0</v>
      </c>
      <c r="G63" s="77">
        <f t="shared" si="20"/>
        <v>0</v>
      </c>
      <c r="H63" s="71">
        <f t="shared" si="18"/>
        <v>0</v>
      </c>
      <c r="I63" s="76">
        <f t="shared" si="19"/>
        <v>0</v>
      </c>
      <c r="J63" s="76">
        <f t="shared" si="21"/>
        <v>0</v>
      </c>
      <c r="K63" s="76" t="str">
        <f t="shared" si="22"/>
        <v>F</v>
      </c>
      <c r="L63" s="76">
        <f t="shared" si="23"/>
        <v>0</v>
      </c>
      <c r="M63" s="39">
        <f>'KERTAS KERJA'!J58</f>
        <v>0</v>
      </c>
      <c r="N63" s="39">
        <f>'VIDEO PROJEK'!J58</f>
        <v>0</v>
      </c>
      <c r="O63" s="39">
        <f>REFLEKSI!J58</f>
        <v>0</v>
      </c>
      <c r="P63" s="39">
        <f>DOKUMENTASI!J58</f>
        <v>0</v>
      </c>
      <c r="Q63" s="39">
        <f>'PENILAIAN FASILITATOR'!J58</f>
        <v>0</v>
      </c>
    </row>
    <row r="64" spans="1:17" ht="20.100000000000001" customHeight="1">
      <c r="A64" s="87">
        <v>55</v>
      </c>
      <c r="B64" s="124"/>
      <c r="C64" s="125"/>
      <c r="D64" s="76">
        <f t="shared" si="15"/>
        <v>0</v>
      </c>
      <c r="E64" s="76">
        <f t="shared" si="16"/>
        <v>0</v>
      </c>
      <c r="F64" s="76">
        <f t="shared" si="17"/>
        <v>0</v>
      </c>
      <c r="G64" s="77">
        <f t="shared" si="20"/>
        <v>0</v>
      </c>
      <c r="H64" s="71">
        <f t="shared" si="18"/>
        <v>0</v>
      </c>
      <c r="I64" s="76">
        <f t="shared" si="19"/>
        <v>0</v>
      </c>
      <c r="J64" s="76">
        <f t="shared" si="21"/>
        <v>0</v>
      </c>
      <c r="K64" s="76" t="str">
        <f t="shared" si="22"/>
        <v>F</v>
      </c>
      <c r="L64" s="76">
        <f t="shared" si="23"/>
        <v>0</v>
      </c>
      <c r="M64" s="39">
        <f>'KERTAS KERJA'!J59</f>
        <v>0</v>
      </c>
      <c r="N64" s="39">
        <f>'VIDEO PROJEK'!J59</f>
        <v>0</v>
      </c>
      <c r="O64" s="39">
        <f>REFLEKSI!J59</f>
        <v>0</v>
      </c>
      <c r="P64" s="39">
        <f>DOKUMENTASI!J59</f>
        <v>0</v>
      </c>
      <c r="Q64" s="39">
        <f>'PENILAIAN FASILITATOR'!J59</f>
        <v>0</v>
      </c>
    </row>
    <row r="65" spans="1:17" ht="20.100000000000001" customHeight="1">
      <c r="A65" s="87">
        <v>56</v>
      </c>
      <c r="B65" s="124"/>
      <c r="C65" s="125"/>
      <c r="D65" s="76">
        <f t="shared" si="15"/>
        <v>0</v>
      </c>
      <c r="E65" s="76">
        <f t="shared" si="16"/>
        <v>0</v>
      </c>
      <c r="F65" s="76">
        <f t="shared" si="17"/>
        <v>0</v>
      </c>
      <c r="G65" s="77">
        <f t="shared" si="20"/>
        <v>0</v>
      </c>
      <c r="H65" s="71">
        <f t="shared" si="18"/>
        <v>0</v>
      </c>
      <c r="I65" s="76">
        <f t="shared" si="19"/>
        <v>0</v>
      </c>
      <c r="J65" s="76">
        <f t="shared" si="21"/>
        <v>0</v>
      </c>
      <c r="K65" s="76" t="str">
        <f t="shared" si="22"/>
        <v>F</v>
      </c>
      <c r="L65" s="76">
        <f t="shared" si="23"/>
        <v>0</v>
      </c>
      <c r="M65" s="39">
        <f>'KERTAS KERJA'!J60</f>
        <v>0</v>
      </c>
      <c r="N65" s="39">
        <f>'VIDEO PROJEK'!J60</f>
        <v>0</v>
      </c>
      <c r="O65" s="39">
        <f>REFLEKSI!J60</f>
        <v>0</v>
      </c>
      <c r="P65" s="39">
        <f>DOKUMENTASI!J60</f>
        <v>0</v>
      </c>
      <c r="Q65" s="39">
        <f>'PENILAIAN FASILITATOR'!J60</f>
        <v>0</v>
      </c>
    </row>
    <row r="66" spans="1:17" ht="20.100000000000001" customHeight="1">
      <c r="A66" s="87">
        <v>57</v>
      </c>
      <c r="B66" s="124"/>
      <c r="C66" s="125"/>
      <c r="D66" s="76">
        <f t="shared" si="15"/>
        <v>0</v>
      </c>
      <c r="E66" s="76">
        <f t="shared" si="16"/>
        <v>0</v>
      </c>
      <c r="F66" s="76">
        <f t="shared" si="17"/>
        <v>0</v>
      </c>
      <c r="G66" s="77">
        <f t="shared" si="20"/>
        <v>0</v>
      </c>
      <c r="H66" s="71">
        <f t="shared" si="18"/>
        <v>0</v>
      </c>
      <c r="I66" s="76">
        <f t="shared" si="19"/>
        <v>0</v>
      </c>
      <c r="J66" s="76">
        <f t="shared" si="21"/>
        <v>0</v>
      </c>
      <c r="K66" s="76" t="str">
        <f t="shared" si="22"/>
        <v>F</v>
      </c>
      <c r="L66" s="76">
        <f t="shared" si="23"/>
        <v>0</v>
      </c>
      <c r="M66" s="39">
        <f>'KERTAS KERJA'!J61</f>
        <v>0</v>
      </c>
      <c r="N66" s="39">
        <f>'VIDEO PROJEK'!J61</f>
        <v>0</v>
      </c>
      <c r="O66" s="39">
        <f>REFLEKSI!J61</f>
        <v>0</v>
      </c>
      <c r="P66" s="39">
        <f>DOKUMENTASI!J61</f>
        <v>0</v>
      </c>
      <c r="Q66" s="39">
        <f>'PENILAIAN FASILITATOR'!J61</f>
        <v>0</v>
      </c>
    </row>
    <row r="67" spans="1:17" ht="20.100000000000001" customHeight="1">
      <c r="A67" s="87">
        <v>58</v>
      </c>
      <c r="B67" s="124"/>
      <c r="C67" s="125"/>
      <c r="D67" s="76">
        <f t="shared" si="15"/>
        <v>0</v>
      </c>
      <c r="E67" s="76">
        <f t="shared" si="16"/>
        <v>0</v>
      </c>
      <c r="F67" s="76">
        <f t="shared" si="17"/>
        <v>0</v>
      </c>
      <c r="G67" s="77">
        <f t="shared" si="20"/>
        <v>0</v>
      </c>
      <c r="H67" s="71">
        <f t="shared" si="18"/>
        <v>0</v>
      </c>
      <c r="I67" s="76">
        <f t="shared" si="19"/>
        <v>0</v>
      </c>
      <c r="J67" s="76">
        <f t="shared" si="21"/>
        <v>0</v>
      </c>
      <c r="K67" s="76" t="str">
        <f t="shared" si="22"/>
        <v>F</v>
      </c>
      <c r="L67" s="76">
        <f t="shared" si="23"/>
        <v>0</v>
      </c>
      <c r="M67" s="39">
        <f>'KERTAS KERJA'!J62</f>
        <v>0</v>
      </c>
      <c r="N67" s="39">
        <f>'VIDEO PROJEK'!J62</f>
        <v>0</v>
      </c>
      <c r="O67" s="39">
        <f>REFLEKSI!J62</f>
        <v>0</v>
      </c>
      <c r="P67" s="39">
        <f>DOKUMENTASI!J62</f>
        <v>0</v>
      </c>
      <c r="Q67" s="39">
        <f>'PENILAIAN FASILITATOR'!J62</f>
        <v>0</v>
      </c>
    </row>
    <row r="68" spans="1:17" ht="20.100000000000001" customHeight="1">
      <c r="A68" s="87">
        <v>59</v>
      </c>
      <c r="B68" s="124"/>
      <c r="C68" s="125"/>
      <c r="D68" s="76">
        <f t="shared" si="15"/>
        <v>0</v>
      </c>
      <c r="E68" s="76">
        <f t="shared" si="16"/>
        <v>0</v>
      </c>
      <c r="F68" s="76">
        <f t="shared" si="17"/>
        <v>0</v>
      </c>
      <c r="G68" s="77">
        <f t="shared" ref="G68:G69" si="24">IF(ISNUMBER(CEILING(F68+E68+D68,1)),CEILING(F68+E68+D68,1),"")</f>
        <v>0</v>
      </c>
      <c r="H68" s="71">
        <f t="shared" si="18"/>
        <v>0</v>
      </c>
      <c r="I68" s="76">
        <f t="shared" si="19"/>
        <v>0</v>
      </c>
      <c r="J68" s="76">
        <f t="shared" ref="J68:J69" si="25">IF(ISNUMBER(CEILING(H68+I68,1)),CEILING(H68+I68,1),"")</f>
        <v>0</v>
      </c>
      <c r="K68" s="76" t="str">
        <f t="shared" ref="K68:K69" si="26">IF(ISNUMBER(J68),VLOOKUP(J68,GradePoint,2),"")</f>
        <v>F</v>
      </c>
      <c r="L68" s="76">
        <f t="shared" ref="L68:L69" si="27">IF(ISNUMBER(J68),VLOOKUP(J68,GradePoint,3),"")</f>
        <v>0</v>
      </c>
      <c r="M68" s="39">
        <f>'KERTAS KERJA'!J63</f>
        <v>0</v>
      </c>
      <c r="N68" s="39">
        <f>'VIDEO PROJEK'!J63</f>
        <v>0</v>
      </c>
      <c r="O68" s="39">
        <f>REFLEKSI!J63</f>
        <v>0</v>
      </c>
      <c r="P68" s="39">
        <f>DOKUMENTASI!J63</f>
        <v>0</v>
      </c>
      <c r="Q68" s="39">
        <f>'PENILAIAN FASILITATOR'!J63</f>
        <v>0</v>
      </c>
    </row>
    <row r="69" spans="1:17" ht="20.100000000000001" customHeight="1">
      <c r="A69" s="87">
        <v>60</v>
      </c>
      <c r="B69" s="124"/>
      <c r="C69" s="125"/>
      <c r="D69" s="76">
        <f t="shared" si="15"/>
        <v>0</v>
      </c>
      <c r="E69" s="76">
        <f t="shared" si="16"/>
        <v>0</v>
      </c>
      <c r="F69" s="76">
        <f t="shared" si="17"/>
        <v>0</v>
      </c>
      <c r="G69" s="77">
        <f t="shared" si="24"/>
        <v>0</v>
      </c>
      <c r="H69" s="71">
        <f t="shared" si="18"/>
        <v>0</v>
      </c>
      <c r="I69" s="76">
        <f t="shared" si="19"/>
        <v>0</v>
      </c>
      <c r="J69" s="76">
        <f t="shared" si="25"/>
        <v>0</v>
      </c>
      <c r="K69" s="76" t="str">
        <f t="shared" si="26"/>
        <v>F</v>
      </c>
      <c r="L69" s="76">
        <f t="shared" si="27"/>
        <v>0</v>
      </c>
      <c r="M69" s="39">
        <f>'KERTAS KERJA'!J64</f>
        <v>0</v>
      </c>
      <c r="N69" s="39">
        <f>'VIDEO PROJEK'!J64</f>
        <v>0</v>
      </c>
      <c r="O69" s="39">
        <f>REFLEKSI!J64</f>
        <v>0</v>
      </c>
      <c r="P69" s="39">
        <f>DOKUMENTASI!J64</f>
        <v>0</v>
      </c>
      <c r="Q69" s="39">
        <f>'PENILAIAN FASILITATOR'!J64</f>
        <v>0</v>
      </c>
    </row>
    <row r="70" spans="1:17" ht="20.100000000000001" customHeight="1">
      <c r="A70" s="114"/>
      <c r="B70" s="122"/>
      <c r="C70" s="40"/>
      <c r="H70" s="46"/>
      <c r="I70" s="46"/>
      <c r="J70" s="46"/>
      <c r="K70" s="46"/>
      <c r="L70" s="46"/>
    </row>
    <row r="71" spans="1:17" ht="20.100000000000001" customHeight="1">
      <c r="A71" s="114"/>
      <c r="B71" s="122"/>
      <c r="C71" s="40" t="s">
        <v>76</v>
      </c>
      <c r="E71" s="41" t="s">
        <v>78</v>
      </c>
      <c r="F71" s="41"/>
      <c r="H71" s="46"/>
      <c r="I71" s="46"/>
      <c r="J71" s="46"/>
      <c r="K71" s="46"/>
      <c r="L71" s="46"/>
    </row>
    <row r="72" spans="1:17" ht="20.100000000000001" customHeight="1">
      <c r="A72" s="114"/>
      <c r="B72" s="122"/>
      <c r="E72" s="41"/>
      <c r="F72" s="41"/>
      <c r="H72" s="46"/>
      <c r="I72" s="46"/>
      <c r="J72" s="46"/>
      <c r="K72" s="46"/>
      <c r="L72" s="46"/>
    </row>
    <row r="73" spans="1:17" ht="20.100000000000001" customHeight="1">
      <c r="A73" s="114"/>
      <c r="B73" s="122"/>
      <c r="C73" s="41" t="s">
        <v>77</v>
      </c>
      <c r="E73" s="41" t="s">
        <v>79</v>
      </c>
      <c r="F73" s="41"/>
      <c r="H73" s="46"/>
      <c r="I73" s="46"/>
      <c r="J73" s="46"/>
      <c r="K73" s="46"/>
      <c r="L73" s="46"/>
    </row>
    <row r="74" spans="1:17" ht="20.100000000000001" customHeight="1">
      <c r="A74" s="114"/>
      <c r="B74" s="122"/>
      <c r="C74" s="40">
        <f>H3</f>
        <v>0</v>
      </c>
      <c r="D74" s="41"/>
      <c r="E74" s="41"/>
      <c r="F74" s="41"/>
      <c r="H74" s="46"/>
      <c r="I74" s="46"/>
      <c r="J74" s="46"/>
      <c r="K74" s="46"/>
      <c r="L74" s="46"/>
    </row>
    <row r="75" spans="1:17" ht="20.100000000000001" customHeight="1">
      <c r="A75" s="114"/>
      <c r="B75" s="122"/>
      <c r="C75" s="41" t="str">
        <f>"Fasilitator "&amp;H1&amp;" / "&amp;H2</f>
        <v xml:space="preserve">Fasilitator  / </v>
      </c>
      <c r="D75" s="41"/>
      <c r="E75" s="41"/>
      <c r="F75" s="41"/>
      <c r="H75" s="46"/>
      <c r="I75" s="46"/>
      <c r="J75" s="46"/>
      <c r="K75" s="46"/>
      <c r="L75" s="46"/>
    </row>
    <row r="76" spans="1:17" ht="20.100000000000001" customHeight="1">
      <c r="A76" s="114"/>
      <c r="B76" s="122"/>
      <c r="C76" s="41" t="str">
        <f>"Kumpulan "&amp;H4</f>
        <v xml:space="preserve">Kumpulan </v>
      </c>
      <c r="H76" s="46"/>
      <c r="I76" s="46"/>
      <c r="J76" s="46"/>
      <c r="K76" s="46"/>
      <c r="L76" s="46"/>
    </row>
    <row r="77" spans="1:17" ht="20.100000000000001" customHeight="1">
      <c r="A77" s="114"/>
      <c r="B77" s="122"/>
      <c r="C77" s="123"/>
      <c r="H77" s="46"/>
      <c r="I77" s="46"/>
      <c r="J77" s="46"/>
      <c r="K77" s="46"/>
      <c r="L77" s="46"/>
    </row>
    <row r="78" spans="1:17" ht="20.100000000000001" customHeight="1">
      <c r="A78" s="114"/>
      <c r="B78" s="122"/>
      <c r="H78" s="46"/>
      <c r="I78" s="46"/>
      <c r="J78" s="46"/>
      <c r="K78" s="46"/>
      <c r="L78" s="46"/>
    </row>
    <row r="79" spans="1:17" ht="20.100000000000001" customHeight="1">
      <c r="A79" s="114"/>
      <c r="B79" s="122"/>
      <c r="C79" s="40"/>
      <c r="H79" s="46"/>
      <c r="I79" s="46"/>
      <c r="J79" s="46"/>
      <c r="K79" s="46"/>
      <c r="L79" s="46"/>
    </row>
    <row r="80" spans="1:17" ht="20.100000000000001" customHeight="1">
      <c r="A80" s="114"/>
      <c r="B80" s="122"/>
      <c r="C80" s="40"/>
      <c r="H80" s="46"/>
      <c r="I80" s="46"/>
      <c r="J80" s="46"/>
      <c r="K80" s="46"/>
      <c r="L80" s="46"/>
    </row>
    <row r="81" spans="1:12" ht="20.100000000000001" customHeight="1">
      <c r="A81" s="114"/>
      <c r="B81" s="122"/>
      <c r="C81" s="40"/>
      <c r="H81" s="46"/>
      <c r="I81" s="46"/>
      <c r="J81" s="46"/>
      <c r="K81" s="46"/>
      <c r="L81" s="46"/>
    </row>
    <row r="82" spans="1:12" ht="20.100000000000001" customHeight="1">
      <c r="A82" s="114"/>
      <c r="B82" s="122"/>
      <c r="C82" s="40"/>
      <c r="H82" s="46"/>
      <c r="I82" s="46"/>
      <c r="J82" s="46"/>
      <c r="K82" s="46"/>
      <c r="L82" s="46"/>
    </row>
    <row r="83" spans="1:12" ht="20.100000000000001" customHeight="1">
      <c r="A83" s="114"/>
      <c r="B83" s="122"/>
      <c r="C83" s="40"/>
      <c r="H83" s="46"/>
      <c r="I83" s="46"/>
      <c r="J83" s="46"/>
      <c r="K83" s="46"/>
      <c r="L83" s="46"/>
    </row>
    <row r="84" spans="1:12" ht="20.100000000000001" customHeight="1">
      <c r="A84" s="114"/>
      <c r="B84" s="122"/>
      <c r="C84" s="40"/>
      <c r="H84" s="46"/>
      <c r="I84" s="46"/>
      <c r="J84" s="46"/>
      <c r="K84" s="46"/>
      <c r="L84" s="46"/>
    </row>
    <row r="85" spans="1:12" ht="20.100000000000001" customHeight="1">
      <c r="A85" s="114"/>
      <c r="B85" s="122"/>
      <c r="C85" s="40"/>
      <c r="H85" s="46"/>
      <c r="I85" s="46"/>
      <c r="J85" s="46"/>
      <c r="K85" s="46"/>
      <c r="L85" s="46"/>
    </row>
    <row r="86" spans="1:12" ht="20.100000000000001" customHeight="1">
      <c r="A86" s="114"/>
      <c r="B86" s="122"/>
      <c r="C86" s="40"/>
      <c r="H86" s="46"/>
      <c r="I86" s="46"/>
      <c r="J86" s="46"/>
      <c r="K86" s="46"/>
      <c r="L86" s="46"/>
    </row>
    <row r="87" spans="1:12" ht="20.100000000000001" customHeight="1">
      <c r="A87" s="114"/>
      <c r="B87" s="122"/>
      <c r="C87" s="40"/>
      <c r="H87" s="46"/>
      <c r="I87" s="46"/>
      <c r="J87" s="46"/>
      <c r="K87" s="46"/>
      <c r="L87" s="46"/>
    </row>
    <row r="88" spans="1:12" ht="20.100000000000001" customHeight="1">
      <c r="A88" s="114"/>
      <c r="B88" s="122"/>
      <c r="C88" s="40"/>
      <c r="H88" s="46"/>
      <c r="I88" s="46"/>
      <c r="J88" s="46"/>
      <c r="K88" s="46"/>
      <c r="L88" s="46"/>
    </row>
    <row r="89" spans="1:12" ht="20.100000000000001" customHeight="1">
      <c r="A89" s="114"/>
      <c r="B89" s="122"/>
      <c r="C89" s="40"/>
      <c r="H89" s="46"/>
      <c r="I89" s="46"/>
      <c r="J89" s="46"/>
      <c r="K89" s="46"/>
      <c r="L89" s="46"/>
    </row>
    <row r="90" spans="1:12">
      <c r="H90" s="46"/>
      <c r="I90" s="46"/>
      <c r="J90" s="46"/>
      <c r="K90" s="46"/>
      <c r="L90" s="46"/>
    </row>
    <row r="91" spans="1:12">
      <c r="H91" s="46"/>
      <c r="I91" s="46"/>
      <c r="J91" s="46"/>
      <c r="K91" s="46"/>
      <c r="L91" s="46"/>
    </row>
    <row r="92" spans="1:12">
      <c r="H92" s="46"/>
      <c r="I92" s="46"/>
      <c r="J92" s="46"/>
      <c r="K92" s="46"/>
      <c r="L92" s="46"/>
    </row>
    <row r="93" spans="1:12">
      <c r="H93" s="46"/>
      <c r="I93" s="46"/>
      <c r="J93" s="46"/>
      <c r="K93" s="46"/>
      <c r="L93" s="46"/>
    </row>
    <row r="94" spans="1:12">
      <c r="H94" s="46"/>
      <c r="I94" s="46"/>
      <c r="J94" s="46"/>
      <c r="K94" s="46"/>
      <c r="L94" s="46"/>
    </row>
    <row r="95" spans="1:12">
      <c r="H95" s="46"/>
      <c r="I95" s="46"/>
      <c r="J95" s="46"/>
      <c r="K95" s="46"/>
      <c r="L95" s="46"/>
    </row>
    <row r="96" spans="1:12">
      <c r="H96" s="46"/>
      <c r="I96" s="46"/>
      <c r="J96" s="46"/>
      <c r="K96" s="46"/>
      <c r="L96" s="46"/>
    </row>
    <row r="97" spans="8:12">
      <c r="H97" s="46"/>
      <c r="I97" s="46"/>
      <c r="J97" s="46"/>
      <c r="K97" s="46"/>
      <c r="L97" s="46"/>
    </row>
    <row r="98" spans="8:12">
      <c r="H98" s="46"/>
      <c r="I98" s="46"/>
      <c r="J98" s="46"/>
      <c r="K98" s="46"/>
      <c r="L98" s="46"/>
    </row>
    <row r="99" spans="8:12">
      <c r="H99" s="46"/>
      <c r="I99" s="46"/>
      <c r="J99" s="46"/>
      <c r="K99" s="46"/>
      <c r="L99" s="46"/>
    </row>
    <row r="100" spans="8:12">
      <c r="H100" s="46"/>
      <c r="I100" s="46"/>
      <c r="J100" s="46"/>
      <c r="K100" s="46"/>
      <c r="L100" s="46"/>
    </row>
    <row r="101" spans="8:12">
      <c r="H101" s="46"/>
      <c r="I101" s="46"/>
      <c r="J101" s="46"/>
      <c r="K101" s="46"/>
      <c r="L101" s="46"/>
    </row>
    <row r="102" spans="8:12">
      <c r="H102" s="46"/>
      <c r="I102" s="46"/>
      <c r="J102" s="46"/>
      <c r="K102" s="46"/>
      <c r="L102" s="46"/>
    </row>
    <row r="103" spans="8:12">
      <c r="H103" s="46"/>
      <c r="I103" s="46"/>
      <c r="J103" s="46"/>
      <c r="K103" s="46"/>
      <c r="L103" s="46"/>
    </row>
    <row r="104" spans="8:12">
      <c r="H104" s="46"/>
      <c r="I104" s="46"/>
      <c r="J104" s="46"/>
      <c r="K104" s="46"/>
      <c r="L104" s="46"/>
    </row>
    <row r="105" spans="8:12">
      <c r="H105" s="46"/>
      <c r="I105" s="46"/>
      <c r="J105" s="46"/>
      <c r="K105" s="46"/>
      <c r="L105" s="46"/>
    </row>
    <row r="106" spans="8:12">
      <c r="H106" s="46"/>
      <c r="I106" s="46"/>
      <c r="J106" s="46"/>
      <c r="K106" s="46"/>
      <c r="L106" s="46"/>
    </row>
    <row r="107" spans="8:12">
      <c r="H107" s="46"/>
      <c r="I107" s="46"/>
      <c r="J107" s="46"/>
      <c r="K107" s="46"/>
      <c r="L107" s="46"/>
    </row>
    <row r="108" spans="8:12">
      <c r="H108" s="46"/>
      <c r="I108" s="46"/>
      <c r="J108" s="46"/>
      <c r="K108" s="46"/>
      <c r="L108" s="46"/>
    </row>
    <row r="109" spans="8:12">
      <c r="H109" s="46"/>
      <c r="I109" s="46"/>
      <c r="J109" s="46"/>
      <c r="K109" s="46"/>
      <c r="L109" s="46"/>
    </row>
    <row r="110" spans="8:12">
      <c r="H110" s="46"/>
      <c r="I110" s="46"/>
      <c r="J110" s="46"/>
      <c r="K110" s="46"/>
      <c r="L110" s="46"/>
    </row>
    <row r="111" spans="8:12">
      <c r="H111" s="46"/>
      <c r="I111" s="46"/>
      <c r="J111" s="46"/>
      <c r="K111" s="46"/>
      <c r="L111" s="46"/>
    </row>
    <row r="112" spans="8:12">
      <c r="H112" s="46"/>
      <c r="I112" s="46"/>
      <c r="J112" s="46"/>
      <c r="K112" s="46"/>
      <c r="L112" s="46"/>
    </row>
    <row r="113" spans="8:12">
      <c r="H113" s="46"/>
      <c r="I113" s="46"/>
      <c r="J113" s="46"/>
      <c r="K113" s="46"/>
      <c r="L113" s="46"/>
    </row>
    <row r="114" spans="8:12">
      <c r="H114" s="46"/>
      <c r="I114" s="46"/>
      <c r="J114" s="46"/>
      <c r="K114" s="46"/>
      <c r="L114" s="46"/>
    </row>
    <row r="115" spans="8:12">
      <c r="H115" s="46"/>
      <c r="I115" s="46"/>
      <c r="J115" s="46"/>
      <c r="K115" s="46"/>
      <c r="L115" s="46"/>
    </row>
    <row r="116" spans="8:12">
      <c r="H116" s="46"/>
      <c r="I116" s="46"/>
      <c r="J116" s="46"/>
      <c r="K116" s="46"/>
      <c r="L116" s="46"/>
    </row>
    <row r="117" spans="8:12">
      <c r="H117" s="46"/>
      <c r="I117" s="46"/>
      <c r="J117" s="46"/>
      <c r="K117" s="46"/>
      <c r="L117" s="46"/>
    </row>
    <row r="118" spans="8:12">
      <c r="H118" s="46"/>
      <c r="I118" s="46"/>
      <c r="J118" s="46"/>
      <c r="K118" s="46"/>
      <c r="L118" s="46"/>
    </row>
    <row r="119" spans="8:12">
      <c r="H119" s="46"/>
      <c r="I119" s="46"/>
      <c r="J119" s="46"/>
      <c r="K119" s="46"/>
      <c r="L119" s="46"/>
    </row>
    <row r="120" spans="8:12">
      <c r="H120" s="46"/>
      <c r="I120" s="46"/>
      <c r="J120" s="46"/>
      <c r="K120" s="46"/>
      <c r="L120" s="46"/>
    </row>
    <row r="121" spans="8:12">
      <c r="H121" s="46"/>
      <c r="I121" s="46"/>
      <c r="J121" s="46"/>
      <c r="K121" s="46"/>
      <c r="L121" s="46"/>
    </row>
    <row r="122" spans="8:12">
      <c r="H122" s="46"/>
      <c r="I122" s="46"/>
      <c r="J122" s="46"/>
      <c r="K122" s="46"/>
      <c r="L122" s="46"/>
    </row>
    <row r="123" spans="8:12">
      <c r="H123" s="46"/>
      <c r="I123" s="46"/>
      <c r="J123" s="46"/>
      <c r="K123" s="46"/>
      <c r="L123" s="46"/>
    </row>
    <row r="124" spans="8:12">
      <c r="H124" s="46"/>
      <c r="I124" s="46"/>
      <c r="J124" s="46"/>
      <c r="K124" s="46"/>
      <c r="L124" s="46"/>
    </row>
    <row r="125" spans="8:12">
      <c r="H125" s="46"/>
      <c r="I125" s="46"/>
      <c r="J125" s="46"/>
      <c r="K125" s="46"/>
      <c r="L125" s="46"/>
    </row>
    <row r="126" spans="8:12">
      <c r="H126" s="46"/>
      <c r="I126" s="46"/>
      <c r="J126" s="46"/>
      <c r="K126" s="46"/>
      <c r="L126" s="46"/>
    </row>
    <row r="127" spans="8:12">
      <c r="H127" s="46"/>
      <c r="I127" s="46"/>
      <c r="J127" s="46"/>
      <c r="K127" s="46"/>
      <c r="L127" s="46"/>
    </row>
    <row r="128" spans="8:12">
      <c r="H128" s="46"/>
      <c r="I128" s="46"/>
      <c r="J128" s="46"/>
      <c r="K128" s="46"/>
      <c r="L128" s="46"/>
    </row>
    <row r="129" spans="8:12">
      <c r="H129" s="46"/>
      <c r="I129" s="46"/>
      <c r="J129" s="46"/>
      <c r="K129" s="46"/>
      <c r="L129" s="46"/>
    </row>
    <row r="130" spans="8:12">
      <c r="H130" s="46"/>
      <c r="I130" s="46"/>
      <c r="J130" s="46"/>
      <c r="K130" s="46"/>
      <c r="L130" s="46"/>
    </row>
    <row r="131" spans="8:12">
      <c r="H131" s="46"/>
      <c r="I131" s="46"/>
      <c r="J131" s="46"/>
      <c r="K131" s="46"/>
      <c r="L131" s="46"/>
    </row>
    <row r="132" spans="8:12">
      <c r="H132" s="46"/>
      <c r="I132" s="46"/>
      <c r="J132" s="46"/>
      <c r="K132" s="46"/>
      <c r="L132" s="46"/>
    </row>
    <row r="133" spans="8:12">
      <c r="H133" s="46"/>
      <c r="I133" s="46"/>
      <c r="J133" s="46"/>
      <c r="K133" s="46"/>
      <c r="L133" s="46"/>
    </row>
    <row r="134" spans="8:12">
      <c r="H134" s="46"/>
      <c r="I134" s="46"/>
      <c r="J134" s="46"/>
      <c r="K134" s="46"/>
      <c r="L134" s="46"/>
    </row>
    <row r="135" spans="8:12">
      <c r="H135" s="46"/>
      <c r="I135" s="46"/>
      <c r="J135" s="46"/>
      <c r="K135" s="46"/>
      <c r="L135" s="46"/>
    </row>
    <row r="136" spans="8:12">
      <c r="H136" s="46"/>
      <c r="I136" s="46"/>
      <c r="J136" s="46"/>
      <c r="K136" s="46"/>
      <c r="L136" s="46"/>
    </row>
    <row r="137" spans="8:12">
      <c r="H137" s="46"/>
      <c r="I137" s="46"/>
      <c r="J137" s="46"/>
      <c r="K137" s="46"/>
      <c r="L137" s="46"/>
    </row>
    <row r="138" spans="8:12">
      <c r="H138" s="46"/>
      <c r="I138" s="46"/>
      <c r="J138" s="46"/>
      <c r="K138" s="46"/>
      <c r="L138" s="46"/>
    </row>
    <row r="139" spans="8:12">
      <c r="H139" s="46"/>
      <c r="I139" s="46"/>
      <c r="J139" s="46"/>
      <c r="K139" s="46"/>
      <c r="L139" s="46"/>
    </row>
    <row r="140" spans="8:12">
      <c r="H140" s="46"/>
      <c r="I140" s="46"/>
      <c r="J140" s="46"/>
      <c r="K140" s="46"/>
      <c r="L140" s="46"/>
    </row>
    <row r="141" spans="8:12">
      <c r="H141" s="46"/>
      <c r="I141" s="46"/>
      <c r="J141" s="46"/>
      <c r="K141" s="46"/>
      <c r="L141" s="46"/>
    </row>
    <row r="142" spans="8:12">
      <c r="H142" s="46"/>
      <c r="I142" s="46"/>
      <c r="J142" s="46"/>
      <c r="K142" s="46"/>
      <c r="L142" s="46"/>
    </row>
    <row r="143" spans="8:12">
      <c r="H143" s="46"/>
      <c r="I143" s="46"/>
      <c r="J143" s="46"/>
      <c r="K143" s="46"/>
      <c r="L143" s="46"/>
    </row>
    <row r="144" spans="8:12">
      <c r="H144" s="46"/>
      <c r="I144" s="46"/>
      <c r="J144" s="46"/>
      <c r="K144" s="46"/>
      <c r="L144" s="46"/>
    </row>
    <row r="145" spans="8:12">
      <c r="H145" s="46"/>
      <c r="I145" s="46"/>
      <c r="J145" s="46"/>
      <c r="K145" s="46"/>
      <c r="L145" s="46"/>
    </row>
    <row r="146" spans="8:12">
      <c r="H146" s="46"/>
      <c r="I146" s="46"/>
      <c r="J146" s="46"/>
      <c r="K146" s="46"/>
      <c r="L146" s="46"/>
    </row>
    <row r="147" spans="8:12">
      <c r="H147" s="46"/>
      <c r="I147" s="46"/>
      <c r="J147" s="46"/>
      <c r="K147" s="46"/>
      <c r="L147" s="46"/>
    </row>
    <row r="148" spans="8:12">
      <c r="H148" s="46"/>
      <c r="I148" s="46"/>
      <c r="J148" s="46"/>
      <c r="K148" s="46"/>
      <c r="L148" s="46"/>
    </row>
    <row r="149" spans="8:12">
      <c r="H149" s="46"/>
      <c r="I149" s="46"/>
      <c r="J149" s="46"/>
      <c r="K149" s="46"/>
      <c r="L149" s="46"/>
    </row>
    <row r="150" spans="8:12">
      <c r="H150" s="46"/>
      <c r="I150" s="46"/>
      <c r="J150" s="46"/>
      <c r="K150" s="46"/>
      <c r="L150" s="46"/>
    </row>
    <row r="151" spans="8:12">
      <c r="H151" s="46"/>
      <c r="I151" s="46"/>
      <c r="J151" s="46"/>
      <c r="K151" s="46"/>
      <c r="L151" s="46"/>
    </row>
    <row r="152" spans="8:12">
      <c r="H152" s="46"/>
      <c r="I152" s="46"/>
      <c r="J152" s="46"/>
      <c r="K152" s="46"/>
      <c r="L152" s="46"/>
    </row>
    <row r="153" spans="8:12">
      <c r="H153" s="46"/>
      <c r="I153" s="46"/>
      <c r="J153" s="46"/>
      <c r="K153" s="46"/>
      <c r="L153" s="46"/>
    </row>
    <row r="154" spans="8:12">
      <c r="H154" s="46"/>
      <c r="I154" s="46"/>
      <c r="J154" s="46"/>
      <c r="K154" s="46"/>
      <c r="L154" s="46"/>
    </row>
    <row r="155" spans="8:12">
      <c r="H155" s="46"/>
      <c r="I155" s="46"/>
      <c r="J155" s="46"/>
      <c r="K155" s="46"/>
      <c r="L155" s="46"/>
    </row>
    <row r="156" spans="8:12">
      <c r="H156" s="46"/>
      <c r="I156" s="46"/>
      <c r="J156" s="46"/>
      <c r="K156" s="46"/>
      <c r="L156" s="46"/>
    </row>
    <row r="157" spans="8:12">
      <c r="H157" s="46"/>
      <c r="I157" s="46"/>
      <c r="J157" s="46"/>
      <c r="K157" s="46"/>
      <c r="L157" s="46"/>
    </row>
    <row r="158" spans="8:12">
      <c r="H158" s="46"/>
      <c r="I158" s="46"/>
      <c r="J158" s="46"/>
      <c r="K158" s="46"/>
      <c r="L158" s="46"/>
    </row>
    <row r="159" spans="8:12">
      <c r="H159" s="46"/>
      <c r="I159" s="46"/>
      <c r="J159" s="46"/>
      <c r="K159" s="46"/>
      <c r="L159" s="46"/>
    </row>
    <row r="160" spans="8:12">
      <c r="H160" s="46"/>
      <c r="I160" s="46"/>
      <c r="J160" s="46"/>
      <c r="K160" s="46"/>
      <c r="L160" s="46"/>
    </row>
    <row r="161" spans="8:12">
      <c r="H161" s="46"/>
      <c r="I161" s="46"/>
      <c r="J161" s="46"/>
      <c r="K161" s="46"/>
      <c r="L161" s="46"/>
    </row>
    <row r="162" spans="8:12">
      <c r="H162" s="46"/>
      <c r="I162" s="46"/>
      <c r="J162" s="46"/>
      <c r="K162" s="46"/>
      <c r="L162" s="46"/>
    </row>
    <row r="163" spans="8:12">
      <c r="H163" s="46"/>
      <c r="I163" s="46"/>
      <c r="J163" s="46"/>
      <c r="K163" s="46"/>
      <c r="L163" s="46"/>
    </row>
    <row r="164" spans="8:12">
      <c r="H164" s="46"/>
      <c r="I164" s="46"/>
      <c r="J164" s="46"/>
      <c r="K164" s="46"/>
      <c r="L164" s="46"/>
    </row>
    <row r="165" spans="8:12">
      <c r="H165" s="46"/>
      <c r="I165" s="46"/>
      <c r="J165" s="46"/>
      <c r="K165" s="46"/>
      <c r="L165" s="46"/>
    </row>
    <row r="166" spans="8:12">
      <c r="H166" s="46"/>
      <c r="I166" s="46"/>
      <c r="J166" s="46"/>
      <c r="K166" s="46"/>
      <c r="L166" s="46"/>
    </row>
    <row r="167" spans="8:12">
      <c r="H167" s="46"/>
      <c r="I167" s="46"/>
      <c r="J167" s="46"/>
      <c r="K167" s="46"/>
      <c r="L167" s="46"/>
    </row>
    <row r="168" spans="8:12">
      <c r="H168" s="46"/>
      <c r="I168" s="46"/>
      <c r="J168" s="46"/>
      <c r="K168" s="46"/>
      <c r="L168" s="46"/>
    </row>
    <row r="169" spans="8:12">
      <c r="H169" s="46"/>
      <c r="I169" s="46"/>
      <c r="J169" s="46"/>
      <c r="K169" s="46"/>
      <c r="L169" s="46"/>
    </row>
    <row r="170" spans="8:12">
      <c r="H170" s="46"/>
      <c r="I170" s="46"/>
      <c r="J170" s="46"/>
      <c r="K170" s="46"/>
      <c r="L170" s="46"/>
    </row>
    <row r="171" spans="8:12">
      <c r="H171" s="46"/>
      <c r="I171" s="46"/>
      <c r="J171" s="46"/>
      <c r="K171" s="46"/>
      <c r="L171" s="46"/>
    </row>
    <row r="172" spans="8:12">
      <c r="H172" s="46"/>
      <c r="I172" s="46"/>
      <c r="J172" s="46"/>
      <c r="K172" s="46"/>
      <c r="L172" s="46"/>
    </row>
    <row r="173" spans="8:12">
      <c r="H173" s="46"/>
      <c r="I173" s="46"/>
      <c r="J173" s="46"/>
      <c r="K173" s="46"/>
      <c r="L173" s="46"/>
    </row>
    <row r="174" spans="8:12">
      <c r="H174" s="46"/>
      <c r="I174" s="46"/>
      <c r="J174" s="46"/>
      <c r="K174" s="46"/>
      <c r="L174" s="46"/>
    </row>
    <row r="175" spans="8:12">
      <c r="H175" s="46"/>
      <c r="I175" s="46"/>
      <c r="J175" s="46"/>
      <c r="K175" s="46"/>
      <c r="L175" s="46"/>
    </row>
    <row r="176" spans="8:12">
      <c r="H176" s="46"/>
      <c r="I176" s="46"/>
      <c r="J176" s="46"/>
      <c r="K176" s="46"/>
      <c r="L176" s="46"/>
    </row>
    <row r="177" spans="8:12">
      <c r="H177" s="46"/>
      <c r="I177" s="46"/>
      <c r="J177" s="46"/>
      <c r="K177" s="46"/>
      <c r="L177" s="46"/>
    </row>
    <row r="178" spans="8:12">
      <c r="H178" s="46"/>
      <c r="I178" s="46"/>
      <c r="J178" s="46"/>
      <c r="K178" s="46"/>
      <c r="L178" s="46"/>
    </row>
    <row r="179" spans="8:12">
      <c r="H179" s="46"/>
      <c r="I179" s="46"/>
      <c r="J179" s="46"/>
      <c r="K179" s="46"/>
      <c r="L179" s="46"/>
    </row>
    <row r="180" spans="8:12">
      <c r="H180" s="46"/>
      <c r="I180" s="46"/>
      <c r="J180" s="46"/>
      <c r="K180" s="46"/>
      <c r="L180" s="46"/>
    </row>
    <row r="181" spans="8:12">
      <c r="H181" s="46"/>
      <c r="I181" s="46"/>
      <c r="J181" s="46"/>
      <c r="K181" s="46"/>
      <c r="L181" s="46"/>
    </row>
    <row r="182" spans="8:12">
      <c r="H182" s="46"/>
      <c r="I182" s="46"/>
      <c r="J182" s="46"/>
      <c r="K182" s="46"/>
      <c r="L182" s="46"/>
    </row>
    <row r="183" spans="8:12">
      <c r="H183" s="46"/>
      <c r="I183" s="46"/>
      <c r="J183" s="46"/>
      <c r="K183" s="46"/>
      <c r="L183" s="46"/>
    </row>
    <row r="184" spans="8:12">
      <c r="H184" s="46"/>
      <c r="I184" s="46"/>
      <c r="J184" s="46"/>
      <c r="K184" s="46"/>
      <c r="L184" s="46"/>
    </row>
    <row r="185" spans="8:12">
      <c r="H185" s="46"/>
      <c r="I185" s="46"/>
      <c r="J185" s="46"/>
      <c r="K185" s="46"/>
      <c r="L185" s="46"/>
    </row>
    <row r="186" spans="8:12">
      <c r="H186" s="46"/>
      <c r="I186" s="46"/>
      <c r="J186" s="46"/>
      <c r="K186" s="46"/>
      <c r="L186" s="46"/>
    </row>
    <row r="187" spans="8:12">
      <c r="H187" s="46"/>
      <c r="I187" s="46"/>
      <c r="J187" s="46"/>
      <c r="K187" s="46"/>
      <c r="L187" s="46"/>
    </row>
    <row r="188" spans="8:12">
      <c r="H188" s="46"/>
      <c r="I188" s="46"/>
      <c r="J188" s="46"/>
      <c r="K188" s="46"/>
      <c r="L188" s="46"/>
    </row>
    <row r="189" spans="8:12">
      <c r="H189" s="46"/>
      <c r="I189" s="46"/>
      <c r="J189" s="46"/>
      <c r="K189" s="46"/>
      <c r="L189" s="46"/>
    </row>
    <row r="190" spans="8:12">
      <c r="H190" s="46"/>
      <c r="I190" s="46"/>
      <c r="J190" s="46"/>
      <c r="K190" s="46"/>
      <c r="L190" s="46"/>
    </row>
    <row r="191" spans="8:12">
      <c r="H191" s="46"/>
      <c r="I191" s="46"/>
      <c r="J191" s="46"/>
      <c r="K191" s="46"/>
      <c r="L191" s="46"/>
    </row>
    <row r="192" spans="8:12">
      <c r="H192" s="46"/>
      <c r="I192" s="46"/>
      <c r="J192" s="46"/>
      <c r="K192" s="46"/>
      <c r="L192" s="46"/>
    </row>
    <row r="193" spans="8:12">
      <c r="H193" s="46"/>
      <c r="I193" s="46"/>
      <c r="J193" s="46"/>
      <c r="K193" s="46"/>
      <c r="L193" s="46"/>
    </row>
    <row r="194" spans="8:12">
      <c r="H194" s="46"/>
      <c r="I194" s="46"/>
      <c r="J194" s="46"/>
      <c r="K194" s="46"/>
      <c r="L194" s="46"/>
    </row>
    <row r="195" spans="8:12">
      <c r="H195" s="46"/>
      <c r="I195" s="46"/>
      <c r="J195" s="46"/>
      <c r="K195" s="46"/>
      <c r="L195" s="46"/>
    </row>
    <row r="196" spans="8:12">
      <c r="H196" s="46"/>
      <c r="I196" s="46"/>
      <c r="J196" s="46"/>
      <c r="K196" s="46"/>
      <c r="L196" s="46"/>
    </row>
    <row r="197" spans="8:12">
      <c r="H197" s="46"/>
      <c r="I197" s="46"/>
      <c r="J197" s="46"/>
      <c r="K197" s="46"/>
      <c r="L197" s="46"/>
    </row>
    <row r="198" spans="8:12">
      <c r="H198" s="46"/>
      <c r="I198" s="46"/>
      <c r="J198" s="46"/>
      <c r="K198" s="46"/>
      <c r="L198" s="46"/>
    </row>
    <row r="199" spans="8:12">
      <c r="H199" s="46"/>
      <c r="I199" s="46"/>
      <c r="J199" s="46"/>
      <c r="K199" s="46"/>
      <c r="L199" s="46"/>
    </row>
    <row r="200" spans="8:12">
      <c r="H200" s="46"/>
      <c r="I200" s="46"/>
      <c r="J200" s="46"/>
      <c r="K200" s="46"/>
      <c r="L200" s="46"/>
    </row>
    <row r="201" spans="8:12">
      <c r="H201" s="46"/>
      <c r="I201" s="46"/>
      <c r="J201" s="46"/>
      <c r="K201" s="46"/>
      <c r="L201" s="46"/>
    </row>
    <row r="202" spans="8:12">
      <c r="H202" s="46"/>
      <c r="I202" s="46"/>
      <c r="J202" s="46"/>
      <c r="K202" s="46"/>
      <c r="L202" s="46"/>
    </row>
    <row r="203" spans="8:12">
      <c r="H203" s="46"/>
      <c r="I203" s="46"/>
      <c r="J203" s="46"/>
      <c r="K203" s="46"/>
      <c r="L203" s="46"/>
    </row>
    <row r="204" spans="8:12">
      <c r="H204" s="46"/>
      <c r="I204" s="46"/>
      <c r="J204" s="46"/>
      <c r="K204" s="46"/>
      <c r="L204" s="46"/>
    </row>
    <row r="205" spans="8:12">
      <c r="H205" s="46"/>
      <c r="I205" s="46"/>
      <c r="J205" s="46"/>
      <c r="K205" s="46"/>
      <c r="L205" s="46"/>
    </row>
    <row r="206" spans="8:12">
      <c r="H206" s="46"/>
      <c r="I206" s="46"/>
      <c r="J206" s="46"/>
      <c r="K206" s="46"/>
      <c r="L206" s="46"/>
    </row>
    <row r="207" spans="8:12">
      <c r="H207" s="46"/>
      <c r="I207" s="46"/>
      <c r="J207" s="46"/>
      <c r="K207" s="46"/>
      <c r="L207" s="46"/>
    </row>
    <row r="208" spans="8:12">
      <c r="H208" s="46"/>
      <c r="I208" s="46"/>
      <c r="J208" s="46"/>
      <c r="K208" s="46"/>
      <c r="L208" s="46"/>
    </row>
    <row r="209" spans="8:12">
      <c r="H209" s="46"/>
      <c r="I209" s="46"/>
      <c r="J209" s="46"/>
      <c r="K209" s="46"/>
      <c r="L209" s="46"/>
    </row>
    <row r="210" spans="8:12">
      <c r="H210" s="46"/>
      <c r="I210" s="46"/>
      <c r="J210" s="46"/>
      <c r="K210" s="46"/>
      <c r="L210" s="46"/>
    </row>
    <row r="211" spans="8:12">
      <c r="H211" s="46"/>
      <c r="I211" s="46"/>
      <c r="J211" s="46"/>
      <c r="K211" s="46"/>
      <c r="L211" s="46"/>
    </row>
    <row r="212" spans="8:12">
      <c r="H212" s="46"/>
      <c r="I212" s="46"/>
      <c r="J212" s="46"/>
      <c r="K212" s="46"/>
      <c r="L212" s="46"/>
    </row>
    <row r="213" spans="8:12">
      <c r="H213" s="46"/>
      <c r="I213" s="46"/>
      <c r="J213" s="46"/>
      <c r="K213" s="46"/>
      <c r="L213" s="46"/>
    </row>
    <row r="214" spans="8:12">
      <c r="H214" s="46"/>
      <c r="I214" s="46"/>
      <c r="J214" s="46"/>
      <c r="K214" s="46"/>
      <c r="L214" s="46"/>
    </row>
    <row r="215" spans="8:12">
      <c r="H215" s="46"/>
      <c r="I215" s="46"/>
      <c r="J215" s="46"/>
      <c r="K215" s="46"/>
      <c r="L215" s="46"/>
    </row>
    <row r="216" spans="8:12">
      <c r="H216" s="46"/>
      <c r="I216" s="46"/>
      <c r="J216" s="46"/>
      <c r="K216" s="46"/>
      <c r="L216" s="46"/>
    </row>
    <row r="217" spans="8:12">
      <c r="H217" s="46"/>
      <c r="I217" s="46"/>
      <c r="J217" s="46"/>
      <c r="K217" s="46"/>
      <c r="L217" s="46"/>
    </row>
    <row r="218" spans="8:12">
      <c r="H218" s="46"/>
      <c r="I218" s="46"/>
      <c r="J218" s="46"/>
      <c r="K218" s="46"/>
      <c r="L218" s="46"/>
    </row>
    <row r="219" spans="8:12">
      <c r="H219" s="46"/>
      <c r="I219" s="46"/>
      <c r="J219" s="46"/>
      <c r="K219" s="46"/>
      <c r="L219" s="46"/>
    </row>
    <row r="220" spans="8:12">
      <c r="H220" s="46"/>
      <c r="I220" s="46"/>
      <c r="J220" s="46"/>
      <c r="K220" s="46"/>
      <c r="L220" s="46"/>
    </row>
    <row r="221" spans="8:12">
      <c r="H221" s="46"/>
      <c r="I221" s="46"/>
      <c r="J221" s="46"/>
      <c r="K221" s="46"/>
      <c r="L221" s="46"/>
    </row>
    <row r="222" spans="8:12">
      <c r="H222" s="46"/>
      <c r="I222" s="46"/>
      <c r="J222" s="46"/>
      <c r="K222" s="46"/>
      <c r="L222" s="46"/>
    </row>
    <row r="223" spans="8:12">
      <c r="H223" s="46"/>
      <c r="I223" s="46"/>
      <c r="J223" s="46"/>
      <c r="K223" s="46"/>
      <c r="L223" s="46"/>
    </row>
    <row r="224" spans="8:12">
      <c r="H224" s="46"/>
      <c r="I224" s="46"/>
      <c r="J224" s="46"/>
      <c r="K224" s="46"/>
      <c r="L224" s="46"/>
    </row>
    <row r="225" spans="8:12">
      <c r="H225" s="46"/>
      <c r="I225" s="46"/>
      <c r="J225" s="46"/>
      <c r="K225" s="46"/>
      <c r="L225" s="46"/>
    </row>
    <row r="226" spans="8:12">
      <c r="H226" s="46"/>
      <c r="I226" s="46"/>
      <c r="J226" s="46"/>
      <c r="K226" s="46"/>
      <c r="L226" s="46"/>
    </row>
    <row r="227" spans="8:12">
      <c r="H227" s="46"/>
      <c r="I227" s="46"/>
      <c r="J227" s="46"/>
      <c r="K227" s="46"/>
      <c r="L227" s="46"/>
    </row>
    <row r="228" spans="8:12">
      <c r="H228" s="46"/>
      <c r="I228" s="46"/>
      <c r="J228" s="46"/>
      <c r="K228" s="46"/>
      <c r="L228" s="46"/>
    </row>
    <row r="229" spans="8:12">
      <c r="H229" s="46"/>
      <c r="I229" s="46"/>
      <c r="J229" s="46"/>
      <c r="K229" s="46"/>
      <c r="L229" s="46"/>
    </row>
    <row r="230" spans="8:12">
      <c r="H230" s="46"/>
      <c r="I230" s="46"/>
      <c r="J230" s="46"/>
      <c r="K230" s="46"/>
      <c r="L230" s="46"/>
    </row>
    <row r="231" spans="8:12">
      <c r="H231" s="46"/>
      <c r="I231" s="46"/>
      <c r="J231" s="46"/>
      <c r="K231" s="46"/>
      <c r="L231" s="46"/>
    </row>
    <row r="232" spans="8:12">
      <c r="H232" s="46"/>
      <c r="I232" s="46"/>
      <c r="J232" s="46"/>
      <c r="K232" s="46"/>
      <c r="L232" s="46"/>
    </row>
    <row r="233" spans="8:12">
      <c r="H233" s="46"/>
      <c r="I233" s="46"/>
      <c r="J233" s="46"/>
      <c r="K233" s="46"/>
      <c r="L233" s="46"/>
    </row>
    <row r="234" spans="8:12">
      <c r="H234" s="46"/>
      <c r="I234" s="46"/>
      <c r="J234" s="46"/>
      <c r="K234" s="46"/>
      <c r="L234" s="46"/>
    </row>
    <row r="235" spans="8:12">
      <c r="H235" s="46"/>
      <c r="I235" s="46"/>
      <c r="J235" s="46"/>
      <c r="K235" s="46"/>
      <c r="L235" s="46"/>
    </row>
    <row r="236" spans="8:12">
      <c r="H236" s="46"/>
      <c r="I236" s="46"/>
      <c r="J236" s="46"/>
      <c r="K236" s="46"/>
      <c r="L236" s="46"/>
    </row>
    <row r="237" spans="8:12">
      <c r="H237" s="46"/>
      <c r="I237" s="46"/>
      <c r="J237" s="46"/>
      <c r="K237" s="46"/>
      <c r="L237" s="46"/>
    </row>
    <row r="238" spans="8:12">
      <c r="H238" s="46"/>
      <c r="I238" s="46"/>
      <c r="J238" s="46"/>
      <c r="K238" s="46"/>
      <c r="L238" s="46"/>
    </row>
    <row r="239" spans="8:12">
      <c r="H239" s="46"/>
      <c r="I239" s="46"/>
      <c r="J239" s="46"/>
      <c r="K239" s="46"/>
      <c r="L239" s="46"/>
    </row>
    <row r="240" spans="8:12">
      <c r="H240" s="46"/>
      <c r="I240" s="46"/>
      <c r="J240" s="46"/>
      <c r="K240" s="46"/>
      <c r="L240" s="46"/>
    </row>
    <row r="241" spans="8:12">
      <c r="H241" s="46"/>
      <c r="I241" s="46"/>
      <c r="J241" s="46"/>
      <c r="K241" s="46"/>
      <c r="L241" s="46"/>
    </row>
    <row r="242" spans="8:12">
      <c r="H242" s="46"/>
      <c r="I242" s="46"/>
      <c r="J242" s="46"/>
      <c r="K242" s="46"/>
      <c r="L242" s="46"/>
    </row>
    <row r="243" spans="8:12">
      <c r="H243" s="46"/>
      <c r="I243" s="46"/>
      <c r="J243" s="46"/>
      <c r="K243" s="46"/>
      <c r="L243" s="46"/>
    </row>
    <row r="244" spans="8:12">
      <c r="H244" s="46"/>
      <c r="I244" s="46"/>
      <c r="J244" s="46"/>
      <c r="K244" s="46"/>
      <c r="L244" s="46"/>
    </row>
    <row r="245" spans="8:12">
      <c r="H245" s="46"/>
      <c r="I245" s="46"/>
      <c r="J245" s="46"/>
      <c r="K245" s="46"/>
      <c r="L245" s="46"/>
    </row>
    <row r="246" spans="8:12">
      <c r="H246" s="46"/>
      <c r="I246" s="46"/>
      <c r="J246" s="46"/>
      <c r="K246" s="46"/>
      <c r="L246" s="46"/>
    </row>
    <row r="247" spans="8:12">
      <c r="H247" s="46"/>
      <c r="I247" s="46"/>
      <c r="J247" s="46"/>
      <c r="K247" s="46"/>
      <c r="L247" s="46"/>
    </row>
    <row r="248" spans="8:12">
      <c r="H248" s="46"/>
      <c r="I248" s="46"/>
      <c r="J248" s="46"/>
      <c r="K248" s="46"/>
      <c r="L248" s="46"/>
    </row>
    <row r="249" spans="8:12">
      <c r="H249" s="46"/>
      <c r="I249" s="46"/>
      <c r="J249" s="46"/>
      <c r="K249" s="46"/>
      <c r="L249" s="46"/>
    </row>
    <row r="250" spans="8:12">
      <c r="H250" s="46"/>
      <c r="I250" s="46"/>
      <c r="J250" s="46"/>
      <c r="K250" s="46"/>
      <c r="L250" s="46"/>
    </row>
    <row r="251" spans="8:12">
      <c r="H251" s="46"/>
      <c r="I251" s="46"/>
      <c r="J251" s="46"/>
      <c r="K251" s="46"/>
      <c r="L251" s="46"/>
    </row>
    <row r="252" spans="8:12">
      <c r="H252" s="46"/>
      <c r="I252" s="46"/>
      <c r="J252" s="46"/>
      <c r="K252" s="46"/>
      <c r="L252" s="46"/>
    </row>
    <row r="253" spans="8:12">
      <c r="H253" s="46"/>
      <c r="I253" s="46"/>
      <c r="J253" s="46"/>
      <c r="K253" s="46"/>
      <c r="L253" s="46"/>
    </row>
    <row r="254" spans="8:12">
      <c r="H254" s="46"/>
      <c r="I254" s="46"/>
      <c r="J254" s="46"/>
      <c r="K254" s="46"/>
      <c r="L254" s="46"/>
    </row>
    <row r="255" spans="8:12">
      <c r="H255" s="46"/>
      <c r="I255" s="46"/>
      <c r="J255" s="46"/>
      <c r="K255" s="46"/>
      <c r="L255" s="46"/>
    </row>
    <row r="256" spans="8:12">
      <c r="H256" s="46"/>
      <c r="I256" s="46"/>
      <c r="J256" s="46"/>
      <c r="K256" s="46"/>
      <c r="L256" s="46"/>
    </row>
    <row r="257" spans="8:12">
      <c r="H257" s="46"/>
      <c r="I257" s="46"/>
      <c r="J257" s="46"/>
      <c r="K257" s="46"/>
      <c r="L257" s="46"/>
    </row>
    <row r="258" spans="8:12">
      <c r="H258" s="46"/>
      <c r="I258" s="46"/>
      <c r="J258" s="46"/>
      <c r="K258" s="46"/>
      <c r="L258" s="46"/>
    </row>
    <row r="259" spans="8:12">
      <c r="H259" s="46"/>
      <c r="I259" s="46"/>
      <c r="J259" s="46"/>
      <c r="K259" s="46"/>
      <c r="L259" s="46"/>
    </row>
    <row r="260" spans="8:12">
      <c r="H260" s="46"/>
      <c r="I260" s="46"/>
      <c r="J260" s="46"/>
      <c r="K260" s="46"/>
      <c r="L260" s="46"/>
    </row>
    <row r="261" spans="8:12">
      <c r="H261" s="46"/>
      <c r="I261" s="46"/>
      <c r="J261" s="46"/>
      <c r="K261" s="46"/>
      <c r="L261" s="46"/>
    </row>
    <row r="262" spans="8:12">
      <c r="H262" s="46"/>
      <c r="I262" s="46"/>
      <c r="J262" s="46"/>
      <c r="K262" s="46"/>
      <c r="L262" s="46"/>
    </row>
    <row r="263" spans="8:12">
      <c r="H263" s="46"/>
      <c r="I263" s="46"/>
      <c r="J263" s="46"/>
      <c r="K263" s="46"/>
      <c r="L263" s="46"/>
    </row>
    <row r="264" spans="8:12">
      <c r="H264" s="46"/>
      <c r="I264" s="46"/>
      <c r="J264" s="46"/>
      <c r="K264" s="46"/>
      <c r="L264" s="46"/>
    </row>
    <row r="265" spans="8:12">
      <c r="H265" s="46"/>
      <c r="I265" s="46"/>
      <c r="J265" s="46"/>
      <c r="K265" s="46"/>
      <c r="L265" s="46"/>
    </row>
    <row r="266" spans="8:12">
      <c r="H266" s="46"/>
      <c r="I266" s="46"/>
      <c r="J266" s="46"/>
      <c r="K266" s="46"/>
      <c r="L266" s="46"/>
    </row>
    <row r="267" spans="8:12">
      <c r="H267" s="46"/>
      <c r="I267" s="46"/>
      <c r="J267" s="46"/>
      <c r="K267" s="46"/>
      <c r="L267" s="46"/>
    </row>
    <row r="268" spans="8:12">
      <c r="H268" s="46"/>
      <c r="I268" s="46"/>
      <c r="J268" s="46"/>
      <c r="K268" s="46"/>
      <c r="L268" s="46"/>
    </row>
    <row r="269" spans="8:12">
      <c r="H269" s="46"/>
      <c r="I269" s="46"/>
      <c r="J269" s="46"/>
      <c r="K269" s="46"/>
      <c r="L269" s="46"/>
    </row>
    <row r="270" spans="8:12">
      <c r="H270" s="46"/>
      <c r="I270" s="46"/>
      <c r="J270" s="46"/>
      <c r="K270" s="46"/>
      <c r="L270" s="46"/>
    </row>
    <row r="271" spans="8:12">
      <c r="H271" s="46"/>
      <c r="I271" s="46"/>
      <c r="J271" s="46"/>
      <c r="K271" s="46"/>
      <c r="L271" s="46"/>
    </row>
    <row r="272" spans="8:12">
      <c r="H272" s="46"/>
      <c r="I272" s="46"/>
      <c r="J272" s="46"/>
      <c r="K272" s="46"/>
      <c r="L272" s="46"/>
    </row>
    <row r="273" spans="8:12">
      <c r="H273" s="46"/>
      <c r="I273" s="46"/>
      <c r="J273" s="46"/>
      <c r="K273" s="46"/>
      <c r="L273" s="46"/>
    </row>
    <row r="274" spans="8:12">
      <c r="H274" s="46"/>
      <c r="I274" s="46"/>
      <c r="J274" s="46"/>
      <c r="K274" s="46"/>
      <c r="L274" s="46"/>
    </row>
    <row r="275" spans="8:12">
      <c r="H275" s="46"/>
      <c r="I275" s="46"/>
      <c r="J275" s="46"/>
      <c r="K275" s="46"/>
      <c r="L275" s="46"/>
    </row>
    <row r="276" spans="8:12">
      <c r="H276" s="46"/>
      <c r="I276" s="46"/>
      <c r="J276" s="46"/>
      <c r="K276" s="46"/>
      <c r="L276" s="46"/>
    </row>
    <row r="277" spans="8:12">
      <c r="H277" s="46"/>
      <c r="I277" s="46"/>
      <c r="J277" s="46"/>
      <c r="K277" s="46"/>
      <c r="L277" s="46"/>
    </row>
    <row r="278" spans="8:12">
      <c r="H278" s="46"/>
      <c r="I278" s="46"/>
      <c r="J278" s="46"/>
      <c r="K278" s="46"/>
      <c r="L278" s="46"/>
    </row>
    <row r="279" spans="8:12">
      <c r="H279" s="46"/>
      <c r="I279" s="46"/>
      <c r="J279" s="46"/>
      <c r="K279" s="46"/>
      <c r="L279" s="46"/>
    </row>
    <row r="280" spans="8:12">
      <c r="H280" s="46"/>
      <c r="I280" s="46"/>
      <c r="J280" s="46"/>
      <c r="K280" s="46"/>
      <c r="L280" s="46"/>
    </row>
    <row r="281" spans="8:12">
      <c r="H281" s="46"/>
      <c r="I281" s="46"/>
      <c r="J281" s="46"/>
      <c r="K281" s="46"/>
      <c r="L281" s="46"/>
    </row>
    <row r="282" spans="8:12">
      <c r="H282" s="46"/>
      <c r="I282" s="46"/>
      <c r="J282" s="46"/>
      <c r="K282" s="46"/>
      <c r="L282" s="46"/>
    </row>
    <row r="283" spans="8:12">
      <c r="H283" s="46"/>
      <c r="I283" s="46"/>
      <c r="J283" s="46"/>
      <c r="K283" s="46"/>
      <c r="L283" s="46"/>
    </row>
    <row r="284" spans="8:12">
      <c r="H284" s="46"/>
      <c r="I284" s="46"/>
      <c r="J284" s="46"/>
      <c r="K284" s="46"/>
      <c r="L284" s="46"/>
    </row>
    <row r="285" spans="8:12">
      <c r="H285" s="46"/>
      <c r="I285" s="46"/>
      <c r="J285" s="46"/>
      <c r="K285" s="46"/>
      <c r="L285" s="46"/>
    </row>
    <row r="286" spans="8:12">
      <c r="H286" s="46"/>
      <c r="I286" s="46"/>
      <c r="J286" s="46"/>
      <c r="K286" s="46"/>
      <c r="L286" s="46"/>
    </row>
    <row r="287" spans="8:12">
      <c r="H287" s="46"/>
      <c r="I287" s="46"/>
      <c r="J287" s="46"/>
      <c r="K287" s="46"/>
      <c r="L287" s="46"/>
    </row>
    <row r="288" spans="8:12">
      <c r="H288" s="46"/>
      <c r="I288" s="46"/>
      <c r="J288" s="46"/>
      <c r="K288" s="46"/>
      <c r="L288" s="46"/>
    </row>
    <row r="289" spans="8:12">
      <c r="H289" s="46"/>
      <c r="I289" s="46"/>
      <c r="J289" s="46"/>
      <c r="K289" s="46"/>
      <c r="L289" s="46"/>
    </row>
    <row r="290" spans="8:12">
      <c r="H290" s="46"/>
      <c r="I290" s="46"/>
      <c r="J290" s="46"/>
      <c r="K290" s="46"/>
      <c r="L290" s="46"/>
    </row>
    <row r="291" spans="8:12">
      <c r="H291" s="46"/>
      <c r="I291" s="46"/>
      <c r="J291" s="46"/>
      <c r="K291" s="46"/>
      <c r="L291" s="46"/>
    </row>
    <row r="292" spans="8:12">
      <c r="H292" s="46"/>
      <c r="I292" s="46"/>
      <c r="J292" s="46"/>
      <c r="K292" s="46"/>
      <c r="L292" s="46"/>
    </row>
    <row r="293" spans="8:12">
      <c r="H293" s="46"/>
      <c r="I293" s="46"/>
      <c r="J293" s="46"/>
      <c r="K293" s="46"/>
      <c r="L293" s="46"/>
    </row>
    <row r="294" spans="8:12">
      <c r="H294" s="46"/>
      <c r="I294" s="46"/>
      <c r="J294" s="46"/>
      <c r="K294" s="46"/>
      <c r="L294" s="46"/>
    </row>
    <row r="295" spans="8:12">
      <c r="H295" s="46"/>
      <c r="I295" s="46"/>
      <c r="J295" s="46"/>
      <c r="K295" s="46"/>
      <c r="L295" s="46"/>
    </row>
    <row r="296" spans="8:12">
      <c r="H296" s="46"/>
      <c r="I296" s="46"/>
      <c r="J296" s="46"/>
      <c r="K296" s="46"/>
      <c r="L296" s="46"/>
    </row>
    <row r="297" spans="8:12">
      <c r="H297" s="46"/>
      <c r="I297" s="46"/>
      <c r="J297" s="46"/>
      <c r="K297" s="46"/>
      <c r="L297" s="46"/>
    </row>
    <row r="298" spans="8:12">
      <c r="H298" s="46"/>
      <c r="I298" s="46"/>
      <c r="J298" s="46"/>
      <c r="K298" s="46"/>
      <c r="L298" s="46"/>
    </row>
    <row r="299" spans="8:12">
      <c r="H299" s="46"/>
      <c r="I299" s="46"/>
      <c r="J299" s="46"/>
      <c r="K299" s="46"/>
      <c r="L299" s="46"/>
    </row>
    <row r="300" spans="8:12">
      <c r="H300" s="46"/>
      <c r="I300" s="46"/>
      <c r="J300" s="46"/>
      <c r="K300" s="46"/>
      <c r="L300" s="46"/>
    </row>
    <row r="301" spans="8:12">
      <c r="H301" s="46"/>
      <c r="I301" s="46"/>
      <c r="J301" s="46"/>
      <c r="K301" s="46"/>
      <c r="L301" s="46"/>
    </row>
    <row r="302" spans="8:12">
      <c r="H302" s="46"/>
      <c r="I302" s="46"/>
      <c r="J302" s="46"/>
      <c r="K302" s="46"/>
      <c r="L302" s="46"/>
    </row>
    <row r="303" spans="8:12">
      <c r="H303" s="46"/>
      <c r="I303" s="46"/>
      <c r="J303" s="46"/>
      <c r="K303" s="46"/>
      <c r="L303" s="46"/>
    </row>
    <row r="304" spans="8:12">
      <c r="H304" s="46"/>
      <c r="I304" s="46"/>
      <c r="J304" s="46"/>
      <c r="K304" s="46"/>
      <c r="L304" s="46"/>
    </row>
    <row r="305" spans="8:12">
      <c r="H305" s="46"/>
      <c r="I305" s="46"/>
      <c r="J305" s="46"/>
      <c r="K305" s="46"/>
      <c r="L305" s="46"/>
    </row>
    <row r="306" spans="8:12">
      <c r="H306" s="46"/>
      <c r="I306" s="46"/>
      <c r="J306" s="46"/>
      <c r="K306" s="46"/>
      <c r="L306" s="46"/>
    </row>
    <row r="307" spans="8:12">
      <c r="H307" s="46"/>
      <c r="I307" s="46"/>
      <c r="J307" s="46"/>
      <c r="K307" s="46"/>
      <c r="L307" s="46"/>
    </row>
    <row r="308" spans="8:12">
      <c r="H308" s="46"/>
      <c r="I308" s="46"/>
      <c r="J308" s="46"/>
      <c r="K308" s="46"/>
      <c r="L308" s="46"/>
    </row>
    <row r="309" spans="8:12">
      <c r="H309" s="46"/>
      <c r="I309" s="46"/>
      <c r="J309" s="46"/>
      <c r="K309" s="46"/>
      <c r="L309" s="46"/>
    </row>
    <row r="310" spans="8:12">
      <c r="H310" s="46"/>
      <c r="I310" s="46"/>
      <c r="J310" s="46"/>
      <c r="K310" s="46"/>
      <c r="L310" s="46"/>
    </row>
    <row r="311" spans="8:12">
      <c r="H311" s="46"/>
      <c r="I311" s="46"/>
      <c r="J311" s="46"/>
      <c r="K311" s="46"/>
      <c r="L311" s="46"/>
    </row>
    <row r="312" spans="8:12">
      <c r="H312" s="46"/>
      <c r="I312" s="46"/>
      <c r="J312" s="46"/>
      <c r="K312" s="46"/>
      <c r="L312" s="46"/>
    </row>
    <row r="313" spans="8:12">
      <c r="H313" s="46"/>
      <c r="I313" s="46"/>
      <c r="J313" s="46"/>
      <c r="K313" s="46"/>
      <c r="L313" s="46"/>
    </row>
    <row r="314" spans="8:12">
      <c r="H314" s="46"/>
      <c r="I314" s="46"/>
      <c r="J314" s="46"/>
      <c r="K314" s="46"/>
      <c r="L314" s="46"/>
    </row>
    <row r="315" spans="8:12">
      <c r="H315" s="46"/>
      <c r="I315" s="46"/>
      <c r="J315" s="46"/>
      <c r="K315" s="46"/>
      <c r="L315" s="46"/>
    </row>
    <row r="316" spans="8:12">
      <c r="H316" s="46"/>
      <c r="I316" s="46"/>
      <c r="J316" s="46"/>
      <c r="K316" s="46"/>
      <c r="L316" s="46"/>
    </row>
    <row r="317" spans="8:12">
      <c r="H317" s="46"/>
      <c r="I317" s="46"/>
      <c r="J317" s="46"/>
      <c r="K317" s="46"/>
      <c r="L317" s="46"/>
    </row>
    <row r="318" spans="8:12">
      <c r="H318" s="46"/>
      <c r="I318" s="46"/>
      <c r="J318" s="46"/>
      <c r="K318" s="46"/>
      <c r="L318" s="46"/>
    </row>
    <row r="319" spans="8:12">
      <c r="H319" s="46"/>
      <c r="I319" s="46"/>
      <c r="J319" s="46"/>
      <c r="K319" s="46"/>
      <c r="L319" s="46"/>
    </row>
    <row r="320" spans="8:12">
      <c r="H320" s="46"/>
      <c r="I320" s="46"/>
      <c r="J320" s="46"/>
      <c r="K320" s="46"/>
      <c r="L320" s="46"/>
    </row>
    <row r="321" spans="8:12">
      <c r="H321" s="46"/>
      <c r="I321" s="46"/>
      <c r="J321" s="46"/>
      <c r="K321" s="46"/>
      <c r="L321" s="46"/>
    </row>
    <row r="322" spans="8:12">
      <c r="H322" s="46"/>
      <c r="I322" s="46"/>
      <c r="J322" s="46"/>
      <c r="K322" s="46"/>
      <c r="L322" s="46"/>
    </row>
    <row r="323" spans="8:12">
      <c r="H323" s="46"/>
      <c r="I323" s="46"/>
      <c r="J323" s="46"/>
      <c r="K323" s="46"/>
      <c r="L323" s="46"/>
    </row>
  </sheetData>
  <sheetProtection algorithmName="SHA-512" hashValue="EnTWb2kZlWXjdbNt3M9QObUJElWYE1mwGlDOKWhZ3Ces4/9IH67yzYohld5+s9eOJOkZBYoa1bBAmbSMzJ35Cg==" saltValue="nhbeTE9ahp05ovPThNlW5w==" spinCount="100000" sheet="1" objects="1" scenarios="1" selectLockedCells="1"/>
  <mergeCells count="6">
    <mergeCell ref="A4:B4"/>
    <mergeCell ref="H1:M1"/>
    <mergeCell ref="H2:M2"/>
    <mergeCell ref="H3:M3"/>
    <mergeCell ref="H4:M4"/>
    <mergeCell ref="E4:F4"/>
  </mergeCells>
  <phoneticPr fontId="24" type="noConversion"/>
  <conditionalFormatting sqref="G9">
    <cfRule type="cellIs" dxfId="5" priority="3" operator="lessThan">
      <formula>1</formula>
    </cfRule>
    <cfRule type="cellIs" dxfId="4" priority="4" operator="greaterThan">
      <formula>1</formula>
    </cfRule>
  </conditionalFormatting>
  <conditionalFormatting sqref="J9">
    <cfRule type="cellIs" dxfId="3" priority="1" operator="lessThan">
      <formula>1</formula>
    </cfRule>
    <cfRule type="cellIs" dxfId="2" priority="2" operator="greaterThan">
      <formula>1</formula>
    </cfRule>
  </conditionalFormatting>
  <pageMargins left="0.25" right="0.25" top="0.75" bottom="0.75" header="0.3" footer="0.3"/>
  <pageSetup paperSize="9" scale="77" fitToHeight="0" orientation="landscape" r:id="rId1"/>
  <headerFooter>
    <oddHeader>&amp;L&amp;"Calibri,Regular"&amp;K000000&amp;A &amp;R&amp;"Calibri,Regular"&amp;K000000&amp;G</oddHeader>
    <oddFooter>&amp;L&amp;"Calibri,Regular"&amp;K000000&amp;D|&amp;T&amp;C&amp;F&amp;R&amp;"Calibri,Regular"&amp;K000000&amp;P/&amp;N</oddFooter>
  </headerFooter>
  <rowBreaks count="2" manualBreakCount="2">
    <brk id="32" max="17" man="1"/>
    <brk id="61" max="17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500-000000000000}">
          <x14:formula1>
            <xm:f>Data!$B$17:$B$25</xm:f>
          </x14:formula1>
          <xm:sqref>D8:F8 M6:Q6</xm:sqref>
        </x14:dataValidation>
        <x14:dataValidation type="list" allowBlank="1" showInputMessage="1" showErrorMessage="1" xr:uid="{00000000-0002-0000-0500-000002000000}">
          <x14:formula1>
            <xm:f>Data!$B$27:$B$28</xm:f>
          </x14:formula1>
          <xm:sqref>H8:I8 M7:Q7</xm:sqref>
        </x14:dataValidation>
        <x14:dataValidation type="list" allowBlank="1" showInputMessage="1" showErrorMessage="1" xr:uid="{00000000-0002-0000-0500-000003000000}">
          <x14:formula1>
            <xm:f>Data!$N$4:$N$19</xm:f>
          </x14:formula1>
          <xm:sqref>H4</xm:sqref>
        </x14:dataValidation>
        <x14:dataValidation type="list" allowBlank="1" showInputMessage="1" showErrorMessage="1" xr:uid="{00000000-0002-0000-0500-000004000000}">
          <x14:formula1>
            <xm:f>Data!$B$30:$B$32</xm:f>
          </x14:formula1>
          <xm:sqref>C4</xm:sqref>
        </x14:dataValidation>
        <x14:dataValidation type="list" allowBlank="1" showInputMessage="1" showErrorMessage="1" xr:uid="{00000000-0002-0000-0500-000005000000}">
          <x14:formula1>
            <xm:f>Data!$H$3:$H$64</xm:f>
          </x14:formula1>
          <xm:sqref>H1</xm:sqref>
        </x14:dataValidation>
        <x14:dataValidation type="list" allowBlank="1" showInputMessage="1" showErrorMessage="1" xr:uid="{D4194FA8-A660-4B03-8B4C-BABBD282EB94}">
          <x14:formula1>
            <xm:f>Data!$D$17:$D$27</xm:f>
          </x14:formula1>
          <xm:sqref>D7:F7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64"/>
  <sheetViews>
    <sheetView workbookViewId="0">
      <selection activeCell="O30" sqref="O30"/>
    </sheetView>
  </sheetViews>
  <sheetFormatPr defaultColWidth="9.140625" defaultRowHeight="15"/>
  <cols>
    <col min="8" max="8" width="30.140625" bestFit="1" customWidth="1"/>
    <col min="9" max="9" width="10.42578125" bestFit="1" customWidth="1"/>
    <col min="10" max="10" width="9.42578125" bestFit="1" customWidth="1"/>
    <col min="12" max="12" width="10.42578125" bestFit="1" customWidth="1"/>
    <col min="15" max="15" width="42.140625" customWidth="1"/>
  </cols>
  <sheetData>
    <row r="1" spans="1:18">
      <c r="A1" s="1">
        <v>1</v>
      </c>
    </row>
    <row r="2" spans="1:18">
      <c r="A2" s="1">
        <v>2</v>
      </c>
      <c r="B2" s="5" t="s">
        <v>39</v>
      </c>
      <c r="F2" s="1"/>
    </row>
    <row r="3" spans="1:18">
      <c r="A3" s="1">
        <v>3</v>
      </c>
      <c r="F3" s="1"/>
      <c r="H3" s="49" t="s">
        <v>213</v>
      </c>
      <c r="I3" t="s">
        <v>215</v>
      </c>
      <c r="L3" t="s">
        <v>215</v>
      </c>
    </row>
    <row r="4" spans="1:18">
      <c r="A4" s="1">
        <v>4</v>
      </c>
      <c r="B4" s="3">
        <v>0</v>
      </c>
      <c r="C4" s="3" t="s">
        <v>2</v>
      </c>
      <c r="D4" s="2">
        <v>0</v>
      </c>
      <c r="E4" s="1"/>
      <c r="F4" s="1"/>
      <c r="H4" t="s">
        <v>109</v>
      </c>
      <c r="I4" t="str">
        <f>LEFT(L4,7)&amp;"2"</f>
        <v>KKD11002</v>
      </c>
      <c r="J4" t="str">
        <f>SUBSTITUTE(I4," ","")</f>
        <v>KKD11002</v>
      </c>
      <c r="L4" t="s">
        <v>115</v>
      </c>
      <c r="N4" t="s">
        <v>12</v>
      </c>
    </row>
    <row r="5" spans="1:18">
      <c r="A5" s="1">
        <v>5</v>
      </c>
      <c r="B5" s="3">
        <v>40</v>
      </c>
      <c r="C5" s="3" t="s">
        <v>3</v>
      </c>
      <c r="D5" s="2">
        <v>1</v>
      </c>
      <c r="E5" s="1"/>
      <c r="F5" s="1"/>
      <c r="H5" t="s">
        <v>106</v>
      </c>
      <c r="I5" t="str">
        <f t="shared" ref="I5:I64" si="0">LEFT(L5,7)&amp;"2"</f>
        <v>KKD10802</v>
      </c>
      <c r="J5" t="str">
        <f t="shared" ref="J5:J15" si="1">SUBSTITUTE(I5," ","")</f>
        <v>KKD10802</v>
      </c>
      <c r="L5" t="s">
        <v>121</v>
      </c>
      <c r="N5" t="s">
        <v>9</v>
      </c>
    </row>
    <row r="6" spans="1:18">
      <c r="A6" s="1">
        <v>6</v>
      </c>
      <c r="B6" s="3">
        <v>44</v>
      </c>
      <c r="C6" s="3" t="s">
        <v>4</v>
      </c>
      <c r="D6" s="2">
        <v>1.33</v>
      </c>
      <c r="E6" s="1"/>
      <c r="F6" s="1"/>
      <c r="H6" t="s">
        <v>101</v>
      </c>
      <c r="I6" t="str">
        <f t="shared" si="0"/>
        <v>KKD11102</v>
      </c>
      <c r="J6" t="str">
        <f t="shared" si="1"/>
        <v>KKD11102</v>
      </c>
      <c r="L6" t="s">
        <v>116</v>
      </c>
      <c r="N6" t="s">
        <v>6</v>
      </c>
    </row>
    <row r="7" spans="1:18">
      <c r="A7" s="1">
        <v>7</v>
      </c>
      <c r="B7" s="3">
        <v>47</v>
      </c>
      <c r="C7" s="3" t="s">
        <v>5</v>
      </c>
      <c r="D7" s="2">
        <v>1.67</v>
      </c>
      <c r="E7" s="1"/>
      <c r="F7" s="1"/>
      <c r="H7" t="s">
        <v>104</v>
      </c>
      <c r="I7" t="str">
        <f t="shared" si="0"/>
        <v>KKD10602</v>
      </c>
      <c r="J7" t="str">
        <f t="shared" si="1"/>
        <v>KKD10602</v>
      </c>
      <c r="L7" t="s">
        <v>119</v>
      </c>
      <c r="N7" t="s">
        <v>3</v>
      </c>
    </row>
    <row r="8" spans="1:18">
      <c r="A8" s="1">
        <v>8</v>
      </c>
      <c r="B8" s="3">
        <v>50</v>
      </c>
      <c r="C8" s="3" t="s">
        <v>6</v>
      </c>
      <c r="D8" s="2">
        <v>2</v>
      </c>
      <c r="E8" s="1"/>
      <c r="F8" s="1"/>
      <c r="H8" t="s">
        <v>102</v>
      </c>
      <c r="I8" t="str">
        <f t="shared" si="0"/>
        <v>KKD11302</v>
      </c>
      <c r="J8" t="str">
        <f t="shared" si="1"/>
        <v>KKD11302</v>
      </c>
      <c r="L8" t="s">
        <v>117</v>
      </c>
      <c r="N8" t="s">
        <v>82</v>
      </c>
    </row>
    <row r="9" spans="1:18">
      <c r="A9" s="1">
        <v>9</v>
      </c>
      <c r="B9" s="3">
        <v>55</v>
      </c>
      <c r="C9" s="3" t="s">
        <v>7</v>
      </c>
      <c r="D9" s="2">
        <v>2.33</v>
      </c>
      <c r="E9" s="1"/>
      <c r="F9" s="1"/>
      <c r="H9" t="s">
        <v>108</v>
      </c>
      <c r="I9" t="str">
        <f t="shared" si="0"/>
        <v>KKD10902</v>
      </c>
      <c r="J9" t="str">
        <f t="shared" si="1"/>
        <v>KKD10902</v>
      </c>
      <c r="L9" t="s">
        <v>114</v>
      </c>
      <c r="N9" t="s">
        <v>2</v>
      </c>
    </row>
    <row r="10" spans="1:18">
      <c r="A10" s="1">
        <v>10</v>
      </c>
      <c r="B10" s="3">
        <v>60</v>
      </c>
      <c r="C10" s="3" t="s">
        <v>8</v>
      </c>
      <c r="D10" s="2">
        <v>2.67</v>
      </c>
      <c r="E10" s="1"/>
      <c r="F10" s="1"/>
      <c r="H10" t="s">
        <v>103</v>
      </c>
      <c r="I10" t="str">
        <f t="shared" si="0"/>
        <v>KKD10102</v>
      </c>
      <c r="J10" t="str">
        <f t="shared" si="1"/>
        <v>KKD10102</v>
      </c>
      <c r="L10" t="s">
        <v>118</v>
      </c>
      <c r="N10" t="s">
        <v>83</v>
      </c>
    </row>
    <row r="11" spans="1:18">
      <c r="A11" s="1">
        <v>11</v>
      </c>
      <c r="B11" s="3">
        <v>65</v>
      </c>
      <c r="C11" s="3" t="s">
        <v>9</v>
      </c>
      <c r="D11" s="2">
        <v>3</v>
      </c>
      <c r="E11" s="1"/>
      <c r="F11" s="1"/>
      <c r="H11" t="s">
        <v>98</v>
      </c>
      <c r="I11" t="str">
        <f t="shared" si="0"/>
        <v>KKD10302</v>
      </c>
      <c r="J11" t="str">
        <f t="shared" si="1"/>
        <v>KKD10302</v>
      </c>
      <c r="L11" t="s">
        <v>111</v>
      </c>
      <c r="N11" t="s">
        <v>84</v>
      </c>
    </row>
    <row r="12" spans="1:18">
      <c r="A12" s="1">
        <v>12</v>
      </c>
      <c r="B12" s="3">
        <v>70</v>
      </c>
      <c r="C12" s="3" t="s">
        <v>10</v>
      </c>
      <c r="D12" s="2">
        <v>3.33</v>
      </c>
      <c r="E12" s="1"/>
      <c r="F12" s="1"/>
      <c r="H12" t="s">
        <v>105</v>
      </c>
      <c r="I12" t="str">
        <f t="shared" si="0"/>
        <v>KKD10702</v>
      </c>
      <c r="J12" t="str">
        <f t="shared" si="1"/>
        <v>KKD10702</v>
      </c>
      <c r="L12" t="s">
        <v>120</v>
      </c>
      <c r="N12" t="s">
        <v>85</v>
      </c>
    </row>
    <row r="13" spans="1:18">
      <c r="A13" s="1">
        <v>13</v>
      </c>
      <c r="B13" s="3">
        <v>75</v>
      </c>
      <c r="C13" s="3" t="s">
        <v>11</v>
      </c>
      <c r="D13" s="2">
        <v>3.67</v>
      </c>
      <c r="E13" s="1"/>
      <c r="F13" s="1"/>
      <c r="H13" s="32" t="s">
        <v>107</v>
      </c>
      <c r="I13" t="str">
        <f t="shared" si="0"/>
        <v>KKD11202</v>
      </c>
      <c r="J13" t="str">
        <f t="shared" si="1"/>
        <v>KKD11202</v>
      </c>
      <c r="L13" s="9" t="s">
        <v>122</v>
      </c>
      <c r="N13" t="s">
        <v>86</v>
      </c>
    </row>
    <row r="14" spans="1:18">
      <c r="A14" s="1">
        <v>14</v>
      </c>
      <c r="B14" s="3">
        <v>80</v>
      </c>
      <c r="C14" s="3" t="s">
        <v>12</v>
      </c>
      <c r="D14" s="2">
        <v>4</v>
      </c>
      <c r="E14" s="1"/>
      <c r="F14" s="1"/>
      <c r="H14" t="s">
        <v>99</v>
      </c>
      <c r="I14" t="str">
        <f t="shared" si="0"/>
        <v>KKD10402</v>
      </c>
      <c r="J14" t="str">
        <f t="shared" si="1"/>
        <v>KKD10402</v>
      </c>
      <c r="L14" t="s">
        <v>112</v>
      </c>
      <c r="N14" t="s">
        <v>87</v>
      </c>
    </row>
    <row r="15" spans="1:18">
      <c r="A15" s="1">
        <v>15</v>
      </c>
      <c r="B15" s="65" t="s">
        <v>278</v>
      </c>
      <c r="D15" s="1"/>
      <c r="E15" s="1"/>
      <c r="F15" s="1"/>
      <c r="H15" t="s">
        <v>93</v>
      </c>
      <c r="I15" t="str">
        <f t="shared" si="0"/>
        <v>KKD10202</v>
      </c>
      <c r="J15" t="str">
        <f t="shared" si="1"/>
        <v>KKD10202</v>
      </c>
      <c r="L15" t="s">
        <v>110</v>
      </c>
      <c r="N15" t="s">
        <v>88</v>
      </c>
      <c r="O15" s="32"/>
    </row>
    <row r="16" spans="1:18">
      <c r="A16" s="1">
        <v>16</v>
      </c>
      <c r="H16" t="s">
        <v>100</v>
      </c>
      <c r="I16" t="str">
        <f t="shared" si="0"/>
        <v>KKD10502</v>
      </c>
      <c r="J16" t="str">
        <f>SUBSTITUTE(I16," ","")</f>
        <v>KKD10502</v>
      </c>
      <c r="K16" s="4"/>
      <c r="L16" t="s">
        <v>113</v>
      </c>
      <c r="M16" s="1"/>
      <c r="N16" s="32" t="s">
        <v>89</v>
      </c>
      <c r="P16" s="1"/>
      <c r="Q16" s="1"/>
      <c r="R16" s="1"/>
    </row>
    <row r="17" spans="1:14">
      <c r="A17" s="1">
        <v>17</v>
      </c>
      <c r="B17" t="s">
        <v>40</v>
      </c>
      <c r="D17" t="s">
        <v>47</v>
      </c>
      <c r="H17" t="s">
        <v>217</v>
      </c>
      <c r="N17" t="s">
        <v>90</v>
      </c>
    </row>
    <row r="18" spans="1:14">
      <c r="A18" s="1">
        <v>18</v>
      </c>
      <c r="B18" t="s">
        <v>41</v>
      </c>
      <c r="D18" t="s">
        <v>53</v>
      </c>
      <c r="H18" s="49" t="s">
        <v>214</v>
      </c>
      <c r="I18" t="s">
        <v>215</v>
      </c>
      <c r="J18" t="str">
        <f t="shared" ref="J18:J23" si="2">SUBSTITUTE(I18," ","")</f>
        <v>PILIHNAMASUBJEK</v>
      </c>
      <c r="L18" t="s">
        <v>215</v>
      </c>
      <c r="N18" t="s">
        <v>91</v>
      </c>
    </row>
    <row r="19" spans="1:14">
      <c r="A19" s="1">
        <v>19</v>
      </c>
      <c r="B19" t="s">
        <v>42</v>
      </c>
      <c r="D19" t="s">
        <v>48</v>
      </c>
      <c r="H19" t="s">
        <v>130</v>
      </c>
      <c r="I19" t="str">
        <f t="shared" si="0"/>
        <v>KKV10302</v>
      </c>
      <c r="J19" t="str">
        <f t="shared" si="2"/>
        <v>KKV10302</v>
      </c>
      <c r="L19" t="s">
        <v>194</v>
      </c>
      <c r="N19" t="s">
        <v>92</v>
      </c>
    </row>
    <row r="20" spans="1:14">
      <c r="A20" s="1">
        <v>20</v>
      </c>
      <c r="B20" t="s">
        <v>50</v>
      </c>
      <c r="D20" t="s">
        <v>54</v>
      </c>
      <c r="H20" t="s">
        <v>131</v>
      </c>
      <c r="I20" t="str">
        <f t="shared" si="0"/>
        <v>KKV10402</v>
      </c>
      <c r="J20" t="str">
        <f t="shared" si="2"/>
        <v>KKV10402</v>
      </c>
      <c r="L20" t="s">
        <v>195</v>
      </c>
    </row>
    <row r="21" spans="1:14">
      <c r="A21" s="1">
        <v>21</v>
      </c>
      <c r="B21" t="s">
        <v>51</v>
      </c>
      <c r="D21" t="s">
        <v>55</v>
      </c>
      <c r="H21" t="s">
        <v>129</v>
      </c>
      <c r="I21" t="str">
        <f t="shared" si="0"/>
        <v>KKV10202</v>
      </c>
      <c r="J21" t="str">
        <f t="shared" si="2"/>
        <v>KKV10202</v>
      </c>
      <c r="L21" t="s">
        <v>196</v>
      </c>
    </row>
    <row r="22" spans="1:14">
      <c r="A22" s="1">
        <v>22</v>
      </c>
      <c r="B22" t="s">
        <v>52</v>
      </c>
      <c r="D22" t="s">
        <v>49</v>
      </c>
      <c r="H22" t="s">
        <v>128</v>
      </c>
      <c r="I22" t="str">
        <f t="shared" si="0"/>
        <v>KKV10102</v>
      </c>
      <c r="J22" t="str">
        <f t="shared" si="2"/>
        <v>KKV10102</v>
      </c>
      <c r="L22" t="s">
        <v>197</v>
      </c>
    </row>
    <row r="23" spans="1:14">
      <c r="A23" s="1">
        <v>23</v>
      </c>
      <c r="D23" t="s">
        <v>56</v>
      </c>
      <c r="H23" t="s">
        <v>132</v>
      </c>
      <c r="I23" t="str">
        <f t="shared" si="0"/>
        <v>KKV10502</v>
      </c>
      <c r="J23" t="str">
        <f t="shared" si="2"/>
        <v>KKV10502</v>
      </c>
      <c r="L23" t="s">
        <v>198</v>
      </c>
    </row>
    <row r="24" spans="1:14">
      <c r="A24" s="1">
        <v>24</v>
      </c>
      <c r="D24" t="s">
        <v>57</v>
      </c>
      <c r="H24" t="s">
        <v>217</v>
      </c>
    </row>
    <row r="25" spans="1:14">
      <c r="A25" s="1">
        <v>25</v>
      </c>
      <c r="D25" t="s">
        <v>273</v>
      </c>
      <c r="E25" t="s">
        <v>276</v>
      </c>
      <c r="H25" s="49" t="s">
        <v>212</v>
      </c>
      <c r="I25" t="s">
        <v>215</v>
      </c>
      <c r="L25" t="s">
        <v>215</v>
      </c>
    </row>
    <row r="26" spans="1:14">
      <c r="A26" s="1">
        <v>26</v>
      </c>
      <c r="D26" t="s">
        <v>274</v>
      </c>
      <c r="E26" t="s">
        <v>275</v>
      </c>
      <c r="H26" t="s">
        <v>139</v>
      </c>
      <c r="I26" t="str">
        <f t="shared" si="0"/>
        <v>KKN10402</v>
      </c>
      <c r="J26" t="str">
        <f t="shared" ref="J26:J39" si="3">SUBSTITUTE(I26," ","")</f>
        <v>KKN10402</v>
      </c>
      <c r="L26" t="s">
        <v>199</v>
      </c>
    </row>
    <row r="27" spans="1:14">
      <c r="A27" s="1">
        <v>27</v>
      </c>
      <c r="B27" t="s">
        <v>126</v>
      </c>
      <c r="D27" t="s">
        <v>55</v>
      </c>
      <c r="E27" t="s">
        <v>277</v>
      </c>
      <c r="H27" t="s">
        <v>138</v>
      </c>
      <c r="I27" t="str">
        <f t="shared" si="0"/>
        <v>KKN10102</v>
      </c>
      <c r="J27" t="str">
        <f t="shared" si="3"/>
        <v>KKN10102</v>
      </c>
      <c r="L27" t="s">
        <v>200</v>
      </c>
    </row>
    <row r="28" spans="1:14">
      <c r="A28" s="1">
        <v>28</v>
      </c>
      <c r="B28" t="s">
        <v>127</v>
      </c>
      <c r="H28" t="s">
        <v>136</v>
      </c>
      <c r="I28" t="str">
        <f t="shared" si="0"/>
        <v>KKN10602</v>
      </c>
      <c r="J28" t="str">
        <f t="shared" si="3"/>
        <v>KKN10602</v>
      </c>
      <c r="L28" t="s">
        <v>201</v>
      </c>
    </row>
    <row r="29" spans="1:14">
      <c r="A29" s="1">
        <v>29</v>
      </c>
      <c r="H29" t="s">
        <v>134</v>
      </c>
      <c r="I29" t="str">
        <f t="shared" si="0"/>
        <v>KKN10302</v>
      </c>
      <c r="J29" t="str">
        <f t="shared" si="3"/>
        <v>KKN10302</v>
      </c>
      <c r="L29" t="s">
        <v>202</v>
      </c>
    </row>
    <row r="30" spans="1:14">
      <c r="A30" s="1">
        <v>30</v>
      </c>
      <c r="B30" t="s">
        <v>94</v>
      </c>
      <c r="H30" t="s">
        <v>140</v>
      </c>
      <c r="I30" t="str">
        <f t="shared" si="0"/>
        <v>KKN10802</v>
      </c>
      <c r="J30" t="str">
        <f t="shared" si="3"/>
        <v>KKN10802</v>
      </c>
      <c r="L30" t="s">
        <v>203</v>
      </c>
    </row>
    <row r="31" spans="1:14">
      <c r="A31" s="1">
        <v>31</v>
      </c>
      <c r="B31" t="s">
        <v>95</v>
      </c>
      <c r="H31" t="s">
        <v>142</v>
      </c>
      <c r="I31" t="str">
        <f t="shared" si="0"/>
        <v>KKN11002</v>
      </c>
      <c r="J31" t="str">
        <f t="shared" si="3"/>
        <v>KKN11002</v>
      </c>
      <c r="L31" t="s">
        <v>204</v>
      </c>
    </row>
    <row r="32" spans="1:14">
      <c r="A32" s="1">
        <v>32</v>
      </c>
      <c r="B32" t="s">
        <v>96</v>
      </c>
      <c r="H32" t="s">
        <v>144</v>
      </c>
      <c r="I32" t="str">
        <f t="shared" si="0"/>
        <v>KKN11202</v>
      </c>
      <c r="J32" t="str">
        <f t="shared" si="3"/>
        <v>KKN11202</v>
      </c>
      <c r="L32" t="s">
        <v>205</v>
      </c>
    </row>
    <row r="33" spans="1:12">
      <c r="A33" s="1">
        <v>33</v>
      </c>
      <c r="H33" t="s">
        <v>141</v>
      </c>
      <c r="I33" t="str">
        <f t="shared" si="0"/>
        <v>KKN11802</v>
      </c>
      <c r="J33" t="str">
        <f t="shared" si="3"/>
        <v>KKN11802</v>
      </c>
      <c r="L33" t="s">
        <v>206</v>
      </c>
    </row>
    <row r="34" spans="1:12">
      <c r="A34" s="1">
        <v>34</v>
      </c>
      <c r="H34" t="s">
        <v>143</v>
      </c>
      <c r="I34" t="str">
        <f t="shared" si="0"/>
        <v>KKN11102</v>
      </c>
      <c r="J34" t="str">
        <f t="shared" si="3"/>
        <v>KKN11102</v>
      </c>
      <c r="L34" t="s">
        <v>207</v>
      </c>
    </row>
    <row r="35" spans="1:12">
      <c r="A35" s="1">
        <v>35</v>
      </c>
      <c r="H35" t="s">
        <v>137</v>
      </c>
      <c r="I35" t="str">
        <f t="shared" si="0"/>
        <v>KKN10702</v>
      </c>
      <c r="J35" t="str">
        <f t="shared" si="3"/>
        <v>KKN10702</v>
      </c>
      <c r="L35" t="s">
        <v>208</v>
      </c>
    </row>
    <row r="36" spans="1:12">
      <c r="A36" s="1">
        <v>36</v>
      </c>
      <c r="H36" t="s">
        <v>133</v>
      </c>
      <c r="I36" t="str">
        <f t="shared" si="0"/>
        <v>KKN10202</v>
      </c>
      <c r="J36" t="str">
        <f t="shared" si="3"/>
        <v>KKN10202</v>
      </c>
      <c r="L36" t="s">
        <v>209</v>
      </c>
    </row>
    <row r="37" spans="1:12">
      <c r="A37" s="1">
        <v>37</v>
      </c>
      <c r="H37" s="32" t="s">
        <v>145</v>
      </c>
      <c r="I37" t="str">
        <f t="shared" si="0"/>
        <v>KKN11702</v>
      </c>
      <c r="J37" t="str">
        <f t="shared" si="3"/>
        <v>KKN11702</v>
      </c>
      <c r="L37" s="9" t="s">
        <v>210</v>
      </c>
    </row>
    <row r="38" spans="1:12">
      <c r="A38" s="1">
        <v>38</v>
      </c>
      <c r="H38" t="s">
        <v>135</v>
      </c>
      <c r="I38" t="str">
        <f t="shared" si="0"/>
        <v>KKN10502</v>
      </c>
      <c r="J38" t="str">
        <f t="shared" si="3"/>
        <v>KKN10502</v>
      </c>
      <c r="L38" t="s">
        <v>211</v>
      </c>
    </row>
    <row r="39" spans="1:12">
      <c r="A39" s="1">
        <v>39</v>
      </c>
      <c r="H39" t="s">
        <v>217</v>
      </c>
      <c r="J39" t="str">
        <f t="shared" si="3"/>
        <v/>
      </c>
    </row>
    <row r="40" spans="1:12">
      <c r="A40" s="1">
        <v>40</v>
      </c>
      <c r="H40" s="49" t="s">
        <v>216</v>
      </c>
      <c r="I40" t="s">
        <v>215</v>
      </c>
      <c r="L40" t="s">
        <v>215</v>
      </c>
    </row>
    <row r="41" spans="1:12">
      <c r="H41" t="s">
        <v>159</v>
      </c>
      <c r="I41" t="str">
        <f t="shared" si="0"/>
        <v>KKX11202</v>
      </c>
      <c r="J41" t="str">
        <f t="shared" ref="J41:J64" si="4">SUBSTITUTE(I41," ","")</f>
        <v>KKX11202</v>
      </c>
      <c r="L41" t="s">
        <v>170</v>
      </c>
    </row>
    <row r="42" spans="1:12">
      <c r="H42" t="s">
        <v>146</v>
      </c>
      <c r="I42" t="str">
        <f t="shared" si="0"/>
        <v>KKX10302</v>
      </c>
      <c r="J42" t="str">
        <f t="shared" si="4"/>
        <v>KKX10302</v>
      </c>
      <c r="L42" t="s">
        <v>171</v>
      </c>
    </row>
    <row r="43" spans="1:12">
      <c r="H43" t="s">
        <v>160</v>
      </c>
      <c r="I43" t="str">
        <f t="shared" si="0"/>
        <v>KKX11602</v>
      </c>
      <c r="J43" t="str">
        <f t="shared" si="4"/>
        <v>KKX11602</v>
      </c>
      <c r="L43" t="s">
        <v>172</v>
      </c>
    </row>
    <row r="44" spans="1:12">
      <c r="H44" t="s">
        <v>149</v>
      </c>
      <c r="I44" t="str">
        <f t="shared" si="0"/>
        <v>KKX11502</v>
      </c>
      <c r="J44" t="str">
        <f t="shared" si="4"/>
        <v>KKX11502</v>
      </c>
      <c r="L44" t="s">
        <v>173</v>
      </c>
    </row>
    <row r="45" spans="1:12">
      <c r="H45" t="s">
        <v>156</v>
      </c>
      <c r="I45" t="str">
        <f t="shared" si="0"/>
        <v>KKX10102</v>
      </c>
      <c r="J45" t="str">
        <f t="shared" si="4"/>
        <v>KKX10102</v>
      </c>
      <c r="L45" t="s">
        <v>174</v>
      </c>
    </row>
    <row r="46" spans="1:12">
      <c r="H46" t="s">
        <v>148</v>
      </c>
      <c r="I46" t="str">
        <f t="shared" si="0"/>
        <v>KKX11402</v>
      </c>
      <c r="J46" t="str">
        <f t="shared" si="4"/>
        <v>KKX11402</v>
      </c>
      <c r="L46" t="s">
        <v>175</v>
      </c>
    </row>
    <row r="47" spans="1:12">
      <c r="H47" t="s">
        <v>154</v>
      </c>
      <c r="I47" t="str">
        <f t="shared" si="0"/>
        <v>KKX10802</v>
      </c>
      <c r="J47" t="str">
        <f t="shared" si="4"/>
        <v>KKX10802</v>
      </c>
      <c r="L47" t="s">
        <v>176</v>
      </c>
    </row>
    <row r="48" spans="1:12">
      <c r="H48" t="s">
        <v>147</v>
      </c>
      <c r="I48" t="str">
        <f t="shared" si="0"/>
        <v>KKX11002</v>
      </c>
      <c r="J48" t="str">
        <f t="shared" si="4"/>
        <v>KKX11002</v>
      </c>
      <c r="L48" t="s">
        <v>177</v>
      </c>
    </row>
    <row r="49" spans="8:12">
      <c r="H49" s="32" t="s">
        <v>155</v>
      </c>
      <c r="I49" t="str">
        <f t="shared" si="0"/>
        <v>KKX10902</v>
      </c>
      <c r="J49" t="str">
        <f t="shared" si="4"/>
        <v>KKX10902</v>
      </c>
      <c r="L49" s="9" t="s">
        <v>178</v>
      </c>
    </row>
    <row r="50" spans="8:12">
      <c r="H50" t="s">
        <v>167</v>
      </c>
      <c r="I50" t="str">
        <f t="shared" si="0"/>
        <v>KKX12002</v>
      </c>
      <c r="J50" t="str">
        <f t="shared" si="4"/>
        <v>KKX12002</v>
      </c>
      <c r="L50" t="s">
        <v>179</v>
      </c>
    </row>
    <row r="51" spans="8:12">
      <c r="H51" t="s">
        <v>162</v>
      </c>
      <c r="I51" t="str">
        <f t="shared" si="0"/>
        <v>KKX12102</v>
      </c>
      <c r="J51" t="str">
        <f t="shared" si="4"/>
        <v>KKX12102</v>
      </c>
      <c r="L51" t="s">
        <v>180</v>
      </c>
    </row>
    <row r="52" spans="8:12">
      <c r="H52" t="s">
        <v>164</v>
      </c>
      <c r="I52" t="str">
        <f t="shared" si="0"/>
        <v>KKX12302</v>
      </c>
      <c r="J52" t="str">
        <f t="shared" si="4"/>
        <v>KKX12302</v>
      </c>
      <c r="L52" t="s">
        <v>181</v>
      </c>
    </row>
    <row r="53" spans="8:12">
      <c r="H53" t="s">
        <v>165</v>
      </c>
      <c r="I53" t="str">
        <f t="shared" si="0"/>
        <v>KKX11302</v>
      </c>
      <c r="J53" t="str">
        <f t="shared" si="4"/>
        <v>KKX11302</v>
      </c>
      <c r="L53" t="s">
        <v>182</v>
      </c>
    </row>
    <row r="54" spans="8:12">
      <c r="H54" t="s">
        <v>152</v>
      </c>
      <c r="I54" t="str">
        <f t="shared" si="0"/>
        <v>KKX10502</v>
      </c>
      <c r="J54" t="str">
        <f t="shared" si="4"/>
        <v>KKX10502</v>
      </c>
      <c r="L54" t="s">
        <v>183</v>
      </c>
    </row>
    <row r="55" spans="8:12">
      <c r="H55" t="s">
        <v>150</v>
      </c>
      <c r="I55" t="str">
        <f t="shared" si="0"/>
        <v>KKX11902</v>
      </c>
      <c r="J55" t="str">
        <f t="shared" si="4"/>
        <v>KKX11902</v>
      </c>
      <c r="L55" t="s">
        <v>184</v>
      </c>
    </row>
    <row r="56" spans="8:12">
      <c r="H56" t="s">
        <v>161</v>
      </c>
      <c r="I56" t="str">
        <f t="shared" si="0"/>
        <v>KKX11802</v>
      </c>
      <c r="J56" t="str">
        <f t="shared" si="4"/>
        <v>KKX11802</v>
      </c>
      <c r="L56" t="s">
        <v>185</v>
      </c>
    </row>
    <row r="57" spans="8:12">
      <c r="H57" t="s">
        <v>163</v>
      </c>
      <c r="I57" t="str">
        <f t="shared" si="0"/>
        <v>KKX12202</v>
      </c>
      <c r="J57" t="str">
        <f t="shared" si="4"/>
        <v>KKX12202</v>
      </c>
      <c r="L57" t="s">
        <v>186</v>
      </c>
    </row>
    <row r="58" spans="8:12">
      <c r="H58" t="s">
        <v>157</v>
      </c>
      <c r="I58" t="str">
        <f t="shared" si="0"/>
        <v>KKX10202</v>
      </c>
      <c r="J58" t="str">
        <f t="shared" si="4"/>
        <v>KKX10202</v>
      </c>
      <c r="L58" t="s">
        <v>187</v>
      </c>
    </row>
    <row r="59" spans="8:12">
      <c r="H59" t="s">
        <v>168</v>
      </c>
      <c r="I59" t="str">
        <f t="shared" si="0"/>
        <v>KKX11102</v>
      </c>
      <c r="J59" t="str">
        <f t="shared" si="4"/>
        <v>KKX11102</v>
      </c>
      <c r="L59" t="s">
        <v>188</v>
      </c>
    </row>
    <row r="60" spans="8:12">
      <c r="H60" t="s">
        <v>166</v>
      </c>
      <c r="I60" t="str">
        <f t="shared" si="0"/>
        <v>KKX11702</v>
      </c>
      <c r="J60" t="str">
        <f t="shared" si="4"/>
        <v>KKX11702</v>
      </c>
      <c r="L60" t="s">
        <v>189</v>
      </c>
    </row>
    <row r="61" spans="8:12">
      <c r="H61" t="s">
        <v>153</v>
      </c>
      <c r="I61" t="str">
        <f t="shared" si="0"/>
        <v>KKX10602</v>
      </c>
      <c r="J61" t="str">
        <f t="shared" si="4"/>
        <v>KKX10602</v>
      </c>
      <c r="L61" t="s">
        <v>190</v>
      </c>
    </row>
    <row r="62" spans="8:12">
      <c r="H62" t="s">
        <v>158</v>
      </c>
      <c r="I62" t="str">
        <f t="shared" si="0"/>
        <v>KKX10402</v>
      </c>
      <c r="J62" t="str">
        <f t="shared" si="4"/>
        <v>KKX10402</v>
      </c>
      <c r="L62" t="s">
        <v>191</v>
      </c>
    </row>
    <row r="63" spans="8:12">
      <c r="H63" t="s">
        <v>169</v>
      </c>
      <c r="I63" t="str">
        <f t="shared" si="0"/>
        <v>KKX10702</v>
      </c>
      <c r="J63" t="str">
        <f t="shared" si="4"/>
        <v>KKX10702</v>
      </c>
      <c r="L63" t="s">
        <v>192</v>
      </c>
    </row>
    <row r="64" spans="8:12">
      <c r="H64" t="s">
        <v>151</v>
      </c>
      <c r="I64" t="str">
        <f t="shared" si="0"/>
        <v>KKX12402</v>
      </c>
      <c r="J64" t="str">
        <f t="shared" si="4"/>
        <v>KKX12402</v>
      </c>
      <c r="L64" t="s">
        <v>193</v>
      </c>
    </row>
  </sheetData>
  <sortState xmlns:xlrd2="http://schemas.microsoft.com/office/spreadsheetml/2017/richdata2" ref="H4:I16">
    <sortCondition ref="H4:H1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L71"/>
  <sheetViews>
    <sheetView showGridLines="0" zoomScaleNormal="10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E5" sqref="E5"/>
    </sheetView>
  </sheetViews>
  <sheetFormatPr defaultColWidth="8.85546875" defaultRowHeight="15" customHeight="1"/>
  <cols>
    <col min="1" max="1" width="3.7109375" customWidth="1"/>
    <col min="2" max="2" width="10.7109375" style="1" customWidth="1"/>
    <col min="3" max="3" width="45.7109375" customWidth="1"/>
    <col min="4" max="4" width="10.140625" customWidth="1"/>
    <col min="5" max="9" width="13.7109375" customWidth="1"/>
    <col min="10" max="10" width="8.7109375" customWidth="1"/>
    <col min="11" max="11" width="4.140625" style="79" bestFit="1" customWidth="1"/>
    <col min="12" max="12" width="8.85546875" customWidth="1"/>
  </cols>
  <sheetData>
    <row r="1" spans="1:12">
      <c r="A1" s="132" t="s">
        <v>239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2" s="51" customFormat="1" ht="42.95" customHeight="1">
      <c r="B2" s="52"/>
      <c r="D2" s="50" t="s">
        <v>218</v>
      </c>
      <c r="E2" s="48" t="s">
        <v>219</v>
      </c>
      <c r="F2" s="48" t="s">
        <v>220</v>
      </c>
      <c r="G2" s="48" t="s">
        <v>221</v>
      </c>
      <c r="H2" s="48" t="s">
        <v>222</v>
      </c>
      <c r="I2" s="48" t="s">
        <v>223</v>
      </c>
      <c r="J2" s="61"/>
      <c r="K2" s="82"/>
    </row>
    <row r="3" spans="1:12" ht="165.75">
      <c r="B3" s="78" t="s">
        <v>286</v>
      </c>
      <c r="D3" s="50" t="s">
        <v>224</v>
      </c>
      <c r="E3" s="53" t="s">
        <v>225</v>
      </c>
      <c r="F3" s="53" t="s">
        <v>226</v>
      </c>
      <c r="G3" s="53" t="s">
        <v>227</v>
      </c>
      <c r="H3" s="53" t="s">
        <v>228</v>
      </c>
      <c r="I3" s="53" t="s">
        <v>229</v>
      </c>
      <c r="J3" s="38" t="s">
        <v>43</v>
      </c>
    </row>
    <row r="4" spans="1:12" ht="15" customHeight="1">
      <c r="A4" s="54" t="s">
        <v>69</v>
      </c>
      <c r="B4" s="55" t="s">
        <v>70</v>
      </c>
      <c r="C4" s="54" t="s">
        <v>71</v>
      </c>
      <c r="D4" s="55"/>
      <c r="E4" s="56" t="s">
        <v>123</v>
      </c>
      <c r="F4" s="56" t="s">
        <v>123</v>
      </c>
      <c r="G4" s="56" t="s">
        <v>123</v>
      </c>
      <c r="H4" s="56" t="s">
        <v>123</v>
      </c>
      <c r="I4" s="56" t="s">
        <v>123</v>
      </c>
      <c r="J4" s="55" t="s">
        <v>80</v>
      </c>
    </row>
    <row r="5" spans="1:12" ht="15" customHeight="1">
      <c r="A5" s="28">
        <v>1</v>
      </c>
      <c r="B5" s="37" t="str">
        <f>IF(MARKAH!B10="","",MARKAH!B10)</f>
        <v/>
      </c>
      <c r="C5" s="30" t="str">
        <f>IF(MARKAH!C10="","",MARKAH!C10)</f>
        <v/>
      </c>
      <c r="D5" s="57"/>
      <c r="E5" s="66"/>
      <c r="F5" s="66"/>
      <c r="G5" s="66"/>
      <c r="H5" s="66"/>
      <c r="I5" s="66"/>
      <c r="J5" s="8">
        <f>SUM(E5:I5)</f>
        <v>0</v>
      </c>
      <c r="K5" s="79">
        <f>COUNTA(E5:I5)</f>
        <v>0</v>
      </c>
      <c r="L5" s="31"/>
    </row>
    <row r="6" spans="1:12" ht="15" customHeight="1">
      <c r="A6" s="28">
        <v>2</v>
      </c>
      <c r="B6" s="37" t="str">
        <f>IF(MARKAH!B11="","",MARKAH!B11)</f>
        <v/>
      </c>
      <c r="C6" s="30" t="str">
        <f>IF(MARKAH!C11="","",MARKAH!C11)</f>
        <v/>
      </c>
      <c r="D6" s="57"/>
      <c r="E6" s="66"/>
      <c r="F6" s="66"/>
      <c r="G6" s="66"/>
      <c r="H6" s="66"/>
      <c r="I6" s="66"/>
      <c r="J6" s="8">
        <f t="shared" ref="J6:J64" si="0">SUM(E6:I6)</f>
        <v>0</v>
      </c>
      <c r="K6" s="79">
        <f>COUNTA(E6:I6)</f>
        <v>0</v>
      </c>
      <c r="L6" s="31"/>
    </row>
    <row r="7" spans="1:12" ht="15" customHeight="1">
      <c r="A7" s="28">
        <v>3</v>
      </c>
      <c r="B7" s="37" t="str">
        <f>IF(MARKAH!B12="","",MARKAH!B12)</f>
        <v/>
      </c>
      <c r="C7" s="30" t="str">
        <f>IF(MARKAH!C12="","",MARKAH!C12)</f>
        <v/>
      </c>
      <c r="D7" s="57"/>
      <c r="E7" s="66"/>
      <c r="F7" s="66"/>
      <c r="G7" s="66"/>
      <c r="H7" s="66"/>
      <c r="I7" s="66"/>
      <c r="J7" s="8">
        <f t="shared" si="0"/>
        <v>0</v>
      </c>
      <c r="K7" s="79">
        <f t="shared" ref="K7:K64" si="1">COUNTA(E7:I7)</f>
        <v>0</v>
      </c>
      <c r="L7" s="31"/>
    </row>
    <row r="8" spans="1:12" ht="15" customHeight="1">
      <c r="A8" s="28">
        <v>4</v>
      </c>
      <c r="B8" s="37" t="str">
        <f>IF(MARKAH!B13="","",MARKAH!B13)</f>
        <v/>
      </c>
      <c r="C8" s="30" t="str">
        <f>IF(MARKAH!C13="","",MARKAH!C13)</f>
        <v/>
      </c>
      <c r="D8" s="57"/>
      <c r="E8" s="66"/>
      <c r="F8" s="66"/>
      <c r="G8" s="66"/>
      <c r="H8" s="66"/>
      <c r="I8" s="66"/>
      <c r="J8" s="8">
        <f t="shared" si="0"/>
        <v>0</v>
      </c>
      <c r="K8" s="79">
        <f t="shared" si="1"/>
        <v>0</v>
      </c>
      <c r="L8" s="31"/>
    </row>
    <row r="9" spans="1:12" ht="15" customHeight="1">
      <c r="A9" s="28">
        <v>5</v>
      </c>
      <c r="B9" s="37" t="str">
        <f>IF(MARKAH!B14="","",MARKAH!B14)</f>
        <v/>
      </c>
      <c r="C9" s="30" t="str">
        <f>IF(MARKAH!C14="","",MARKAH!C14)</f>
        <v/>
      </c>
      <c r="D9" s="57"/>
      <c r="E9" s="66"/>
      <c r="F9" s="66"/>
      <c r="G9" s="66"/>
      <c r="H9" s="66"/>
      <c r="I9" s="66"/>
      <c r="J9" s="8">
        <f t="shared" si="0"/>
        <v>0</v>
      </c>
      <c r="K9" s="79">
        <f t="shared" si="1"/>
        <v>0</v>
      </c>
      <c r="L9" s="31"/>
    </row>
    <row r="10" spans="1:12" ht="15" customHeight="1">
      <c r="A10" s="28">
        <v>6</v>
      </c>
      <c r="B10" s="37" t="str">
        <f>IF(MARKAH!B15="","",MARKAH!B15)</f>
        <v/>
      </c>
      <c r="C10" s="30" t="str">
        <f>IF(MARKAH!C15="","",MARKAH!C15)</f>
        <v/>
      </c>
      <c r="D10" s="57"/>
      <c r="E10" s="66"/>
      <c r="F10" s="66"/>
      <c r="G10" s="66"/>
      <c r="H10" s="66"/>
      <c r="I10" s="66"/>
      <c r="J10" s="8">
        <f t="shared" si="0"/>
        <v>0</v>
      </c>
      <c r="K10" s="79">
        <f t="shared" si="1"/>
        <v>0</v>
      </c>
      <c r="L10" s="31"/>
    </row>
    <row r="11" spans="1:12" ht="15" customHeight="1">
      <c r="A11" s="28">
        <v>7</v>
      </c>
      <c r="B11" s="37" t="str">
        <f>IF(MARKAH!B16="","",MARKAH!B16)</f>
        <v/>
      </c>
      <c r="C11" s="30" t="str">
        <f>IF(MARKAH!C16="","",MARKAH!C16)</f>
        <v/>
      </c>
      <c r="D11" s="57"/>
      <c r="E11" s="66"/>
      <c r="F11" s="66"/>
      <c r="G11" s="66"/>
      <c r="H11" s="66"/>
      <c r="I11" s="66"/>
      <c r="J11" s="8">
        <f t="shared" si="0"/>
        <v>0</v>
      </c>
      <c r="K11" s="79">
        <f t="shared" si="1"/>
        <v>0</v>
      </c>
      <c r="L11" s="31"/>
    </row>
    <row r="12" spans="1:12" ht="15" customHeight="1">
      <c r="A12" s="28">
        <v>8</v>
      </c>
      <c r="B12" s="37" t="str">
        <f>IF(MARKAH!B17="","",MARKAH!B17)</f>
        <v/>
      </c>
      <c r="C12" s="30" t="str">
        <f>IF(MARKAH!C17="","",MARKAH!C17)</f>
        <v/>
      </c>
      <c r="D12" s="57"/>
      <c r="E12" s="66"/>
      <c r="F12" s="66"/>
      <c r="G12" s="66"/>
      <c r="H12" s="66"/>
      <c r="I12" s="66"/>
      <c r="J12" s="8">
        <f t="shared" si="0"/>
        <v>0</v>
      </c>
      <c r="K12" s="79">
        <f t="shared" si="1"/>
        <v>0</v>
      </c>
      <c r="L12" s="31"/>
    </row>
    <row r="13" spans="1:12" ht="15" customHeight="1">
      <c r="A13" s="28">
        <v>9</v>
      </c>
      <c r="B13" s="37" t="str">
        <f>IF(MARKAH!B18="","",MARKAH!B18)</f>
        <v/>
      </c>
      <c r="C13" s="30" t="str">
        <f>IF(MARKAH!C18="","",MARKAH!C18)</f>
        <v/>
      </c>
      <c r="D13" s="57"/>
      <c r="E13" s="66"/>
      <c r="F13" s="66"/>
      <c r="G13" s="66"/>
      <c r="H13" s="66"/>
      <c r="I13" s="66"/>
      <c r="J13" s="8">
        <f t="shared" si="0"/>
        <v>0</v>
      </c>
      <c r="K13" s="79">
        <f t="shared" si="1"/>
        <v>0</v>
      </c>
      <c r="L13" s="31"/>
    </row>
    <row r="14" spans="1:12" ht="15" customHeight="1">
      <c r="A14" s="28">
        <v>10</v>
      </c>
      <c r="B14" s="37" t="str">
        <f>IF(MARKAH!B19="","",MARKAH!B19)</f>
        <v/>
      </c>
      <c r="C14" s="30" t="str">
        <f>IF(MARKAH!C19="","",MARKAH!C19)</f>
        <v/>
      </c>
      <c r="D14" s="57"/>
      <c r="E14" s="66"/>
      <c r="F14" s="66"/>
      <c r="G14" s="66"/>
      <c r="H14" s="66"/>
      <c r="I14" s="66"/>
      <c r="J14" s="8">
        <f t="shared" si="0"/>
        <v>0</v>
      </c>
      <c r="K14" s="79">
        <f t="shared" si="1"/>
        <v>0</v>
      </c>
      <c r="L14" s="31"/>
    </row>
    <row r="15" spans="1:12" ht="15" customHeight="1">
      <c r="A15" s="28">
        <v>11</v>
      </c>
      <c r="B15" s="37" t="str">
        <f>IF(MARKAH!B20="","",MARKAH!B20)</f>
        <v/>
      </c>
      <c r="C15" s="30" t="str">
        <f>IF(MARKAH!C20="","",MARKAH!C20)</f>
        <v/>
      </c>
      <c r="D15" s="57"/>
      <c r="E15" s="66"/>
      <c r="F15" s="66"/>
      <c r="G15" s="66"/>
      <c r="H15" s="66"/>
      <c r="I15" s="66"/>
      <c r="J15" s="8">
        <f t="shared" si="0"/>
        <v>0</v>
      </c>
      <c r="K15" s="79">
        <f t="shared" si="1"/>
        <v>0</v>
      </c>
      <c r="L15" s="31"/>
    </row>
    <row r="16" spans="1:12" ht="15" customHeight="1">
      <c r="A16" s="28">
        <v>12</v>
      </c>
      <c r="B16" s="37" t="str">
        <f>IF(MARKAH!B21="","",MARKAH!B21)</f>
        <v/>
      </c>
      <c r="C16" s="30" t="str">
        <f>IF(MARKAH!C21="","",MARKAH!C21)</f>
        <v/>
      </c>
      <c r="D16" s="57"/>
      <c r="E16" s="66"/>
      <c r="F16" s="66"/>
      <c r="G16" s="66"/>
      <c r="H16" s="66"/>
      <c r="I16" s="66"/>
      <c r="J16" s="8">
        <f t="shared" si="0"/>
        <v>0</v>
      </c>
      <c r="K16" s="79">
        <f t="shared" si="1"/>
        <v>0</v>
      </c>
      <c r="L16" s="31"/>
    </row>
    <row r="17" spans="1:12" ht="15" customHeight="1">
      <c r="A17" s="28">
        <v>13</v>
      </c>
      <c r="B17" s="37" t="str">
        <f>IF(MARKAH!B22="","",MARKAH!B22)</f>
        <v/>
      </c>
      <c r="C17" s="30" t="str">
        <f>IF(MARKAH!C22="","",MARKAH!C22)</f>
        <v/>
      </c>
      <c r="D17" s="57"/>
      <c r="E17" s="66"/>
      <c r="F17" s="66"/>
      <c r="G17" s="66"/>
      <c r="H17" s="66"/>
      <c r="I17" s="66"/>
      <c r="J17" s="8">
        <f t="shared" si="0"/>
        <v>0</v>
      </c>
      <c r="K17" s="79">
        <f t="shared" si="1"/>
        <v>0</v>
      </c>
      <c r="L17" s="31"/>
    </row>
    <row r="18" spans="1:12" ht="15" customHeight="1">
      <c r="A18" s="28">
        <v>14</v>
      </c>
      <c r="B18" s="37" t="str">
        <f>IF(MARKAH!B23="","",MARKAH!B23)</f>
        <v/>
      </c>
      <c r="C18" s="30" t="str">
        <f>IF(MARKAH!C23="","",MARKAH!C23)</f>
        <v/>
      </c>
      <c r="D18" s="57"/>
      <c r="E18" s="66"/>
      <c r="F18" s="66"/>
      <c r="G18" s="66"/>
      <c r="H18" s="66"/>
      <c r="I18" s="66"/>
      <c r="J18" s="8">
        <f t="shared" si="0"/>
        <v>0</v>
      </c>
      <c r="K18" s="79">
        <f t="shared" si="1"/>
        <v>0</v>
      </c>
      <c r="L18" s="31"/>
    </row>
    <row r="19" spans="1:12" ht="15" customHeight="1">
      <c r="A19" s="28">
        <v>15</v>
      </c>
      <c r="B19" s="37" t="str">
        <f>IF(MARKAH!B24="","",MARKAH!B24)</f>
        <v/>
      </c>
      <c r="C19" s="30" t="str">
        <f>IF(MARKAH!C24="","",MARKAH!C24)</f>
        <v/>
      </c>
      <c r="D19" s="57"/>
      <c r="E19" s="66"/>
      <c r="F19" s="66"/>
      <c r="G19" s="66"/>
      <c r="H19" s="66"/>
      <c r="I19" s="66"/>
      <c r="J19" s="8">
        <f t="shared" si="0"/>
        <v>0</v>
      </c>
      <c r="K19" s="79">
        <f t="shared" si="1"/>
        <v>0</v>
      </c>
      <c r="L19" s="31"/>
    </row>
    <row r="20" spans="1:12" ht="15" customHeight="1">
      <c r="A20" s="28">
        <v>16</v>
      </c>
      <c r="B20" s="37" t="str">
        <f>IF(MARKAH!B25="","",MARKAH!B25)</f>
        <v/>
      </c>
      <c r="C20" s="30" t="str">
        <f>IF(MARKAH!C25="","",MARKAH!C25)</f>
        <v/>
      </c>
      <c r="D20" s="57"/>
      <c r="E20" s="66"/>
      <c r="F20" s="66"/>
      <c r="G20" s="66"/>
      <c r="H20" s="66"/>
      <c r="I20" s="66"/>
      <c r="J20" s="8">
        <f t="shared" si="0"/>
        <v>0</v>
      </c>
      <c r="K20" s="79">
        <f t="shared" si="1"/>
        <v>0</v>
      </c>
      <c r="L20" s="31"/>
    </row>
    <row r="21" spans="1:12" ht="15" customHeight="1">
      <c r="A21" s="28">
        <v>17</v>
      </c>
      <c r="B21" s="37" t="str">
        <f>IF(MARKAH!B26="","",MARKAH!B26)</f>
        <v/>
      </c>
      <c r="C21" s="30" t="str">
        <f>IF(MARKAH!C26="","",MARKAH!C26)</f>
        <v/>
      </c>
      <c r="D21" s="57"/>
      <c r="E21" s="66"/>
      <c r="F21" s="66"/>
      <c r="G21" s="66"/>
      <c r="H21" s="66"/>
      <c r="I21" s="66"/>
      <c r="J21" s="8">
        <f t="shared" si="0"/>
        <v>0</v>
      </c>
      <c r="K21" s="79">
        <f t="shared" si="1"/>
        <v>0</v>
      </c>
      <c r="L21" s="31"/>
    </row>
    <row r="22" spans="1:12" ht="15" customHeight="1">
      <c r="A22" s="28">
        <v>18</v>
      </c>
      <c r="B22" s="37" t="str">
        <f>IF(MARKAH!B27="","",MARKAH!B27)</f>
        <v/>
      </c>
      <c r="C22" s="30" t="str">
        <f>IF(MARKAH!C27="","",MARKAH!C27)</f>
        <v/>
      </c>
      <c r="D22" s="57"/>
      <c r="E22" s="66"/>
      <c r="F22" s="66"/>
      <c r="G22" s="66"/>
      <c r="H22" s="66"/>
      <c r="I22" s="66"/>
      <c r="J22" s="8">
        <f t="shared" si="0"/>
        <v>0</v>
      </c>
      <c r="K22" s="79">
        <f t="shared" si="1"/>
        <v>0</v>
      </c>
      <c r="L22" s="31"/>
    </row>
    <row r="23" spans="1:12" ht="15" customHeight="1">
      <c r="A23" s="28">
        <v>19</v>
      </c>
      <c r="B23" s="37" t="str">
        <f>IF(MARKAH!B28="","",MARKAH!B28)</f>
        <v/>
      </c>
      <c r="C23" s="30" t="str">
        <f>IF(MARKAH!C28="","",MARKAH!C28)</f>
        <v/>
      </c>
      <c r="D23" s="57"/>
      <c r="E23" s="66"/>
      <c r="F23" s="66"/>
      <c r="G23" s="66"/>
      <c r="H23" s="66"/>
      <c r="I23" s="66"/>
      <c r="J23" s="8">
        <f t="shared" si="0"/>
        <v>0</v>
      </c>
      <c r="K23" s="79">
        <f t="shared" si="1"/>
        <v>0</v>
      </c>
      <c r="L23" s="31"/>
    </row>
    <row r="24" spans="1:12" ht="15" customHeight="1">
      <c r="A24" s="28">
        <v>20</v>
      </c>
      <c r="B24" s="37" t="str">
        <f>IF(MARKAH!B29="","",MARKAH!B29)</f>
        <v/>
      </c>
      <c r="C24" s="30" t="str">
        <f>IF(MARKAH!C29="","",MARKAH!C29)</f>
        <v/>
      </c>
      <c r="D24" s="57"/>
      <c r="E24" s="66"/>
      <c r="F24" s="66"/>
      <c r="G24" s="66"/>
      <c r="H24" s="66"/>
      <c r="I24" s="66"/>
      <c r="J24" s="8">
        <f t="shared" si="0"/>
        <v>0</v>
      </c>
      <c r="K24" s="79">
        <f t="shared" si="1"/>
        <v>0</v>
      </c>
      <c r="L24" s="31"/>
    </row>
    <row r="25" spans="1:12" ht="15" customHeight="1">
      <c r="A25" s="28">
        <v>21</v>
      </c>
      <c r="B25" s="37" t="str">
        <f>IF(MARKAH!B30="","",MARKAH!B30)</f>
        <v/>
      </c>
      <c r="C25" s="30" t="str">
        <f>IF(MARKAH!C30="","",MARKAH!C30)</f>
        <v/>
      </c>
      <c r="D25" s="57"/>
      <c r="E25" s="66"/>
      <c r="F25" s="66"/>
      <c r="G25" s="66"/>
      <c r="H25" s="66"/>
      <c r="I25" s="66"/>
      <c r="J25" s="8">
        <f t="shared" si="0"/>
        <v>0</v>
      </c>
      <c r="K25" s="79">
        <f t="shared" si="1"/>
        <v>0</v>
      </c>
      <c r="L25" s="31"/>
    </row>
    <row r="26" spans="1:12" ht="15" customHeight="1">
      <c r="A26" s="28">
        <v>22</v>
      </c>
      <c r="B26" s="37" t="str">
        <f>IF(MARKAH!B31="","",MARKAH!B31)</f>
        <v/>
      </c>
      <c r="C26" s="30" t="str">
        <f>IF(MARKAH!C31="","",MARKAH!C31)</f>
        <v/>
      </c>
      <c r="D26" s="57"/>
      <c r="E26" s="66"/>
      <c r="F26" s="66"/>
      <c r="G26" s="66"/>
      <c r="H26" s="66"/>
      <c r="I26" s="66"/>
      <c r="J26" s="8">
        <f t="shared" si="0"/>
        <v>0</v>
      </c>
      <c r="K26" s="79">
        <f t="shared" si="1"/>
        <v>0</v>
      </c>
      <c r="L26" s="31"/>
    </row>
    <row r="27" spans="1:12" ht="15" customHeight="1">
      <c r="A27" s="28">
        <v>23</v>
      </c>
      <c r="B27" s="37" t="str">
        <f>IF(MARKAH!B32="","",MARKAH!B32)</f>
        <v/>
      </c>
      <c r="C27" s="30" t="str">
        <f>IF(MARKAH!C32="","",MARKAH!C32)</f>
        <v/>
      </c>
      <c r="D27" s="57"/>
      <c r="E27" s="66"/>
      <c r="F27" s="66"/>
      <c r="G27" s="66"/>
      <c r="H27" s="66"/>
      <c r="I27" s="66"/>
      <c r="J27" s="8">
        <f t="shared" si="0"/>
        <v>0</v>
      </c>
      <c r="K27" s="79">
        <f t="shared" si="1"/>
        <v>0</v>
      </c>
      <c r="L27" s="31"/>
    </row>
    <row r="28" spans="1:12" ht="15" customHeight="1">
      <c r="A28" s="28">
        <v>24</v>
      </c>
      <c r="B28" s="37" t="str">
        <f>IF(MARKAH!B33="","",MARKAH!B33)</f>
        <v/>
      </c>
      <c r="C28" s="30" t="str">
        <f>IF(MARKAH!C33="","",MARKAH!C33)</f>
        <v/>
      </c>
      <c r="D28" s="57"/>
      <c r="E28" s="66"/>
      <c r="F28" s="66"/>
      <c r="G28" s="66"/>
      <c r="H28" s="66"/>
      <c r="I28" s="66"/>
      <c r="J28" s="8">
        <f t="shared" si="0"/>
        <v>0</v>
      </c>
      <c r="K28" s="79">
        <f t="shared" si="1"/>
        <v>0</v>
      </c>
      <c r="L28" s="31"/>
    </row>
    <row r="29" spans="1:12" ht="15" customHeight="1">
      <c r="A29" s="28">
        <v>25</v>
      </c>
      <c r="B29" s="37" t="str">
        <f>IF(MARKAH!B34="","",MARKAH!B34)</f>
        <v/>
      </c>
      <c r="C29" s="30" t="str">
        <f>IF(MARKAH!C34="","",MARKAH!C34)</f>
        <v/>
      </c>
      <c r="D29" s="57"/>
      <c r="E29" s="66"/>
      <c r="F29" s="66"/>
      <c r="G29" s="66"/>
      <c r="H29" s="66"/>
      <c r="I29" s="66"/>
      <c r="J29" s="8">
        <f t="shared" si="0"/>
        <v>0</v>
      </c>
      <c r="K29" s="79">
        <f t="shared" si="1"/>
        <v>0</v>
      </c>
      <c r="L29" s="31"/>
    </row>
    <row r="30" spans="1:12" ht="15" customHeight="1">
      <c r="A30" s="28">
        <v>26</v>
      </c>
      <c r="B30" s="37" t="str">
        <f>IF(MARKAH!B35="","",MARKAH!B35)</f>
        <v/>
      </c>
      <c r="C30" s="30" t="str">
        <f>IF(MARKAH!C35="","",MARKAH!C35)</f>
        <v/>
      </c>
      <c r="D30" s="57"/>
      <c r="E30" s="66"/>
      <c r="F30" s="66"/>
      <c r="G30" s="66"/>
      <c r="H30" s="66"/>
      <c r="I30" s="66"/>
      <c r="J30" s="8">
        <f t="shared" si="0"/>
        <v>0</v>
      </c>
      <c r="K30" s="79">
        <f t="shared" si="1"/>
        <v>0</v>
      </c>
      <c r="L30" s="31"/>
    </row>
    <row r="31" spans="1:12" ht="15" customHeight="1">
      <c r="A31" s="28">
        <v>27</v>
      </c>
      <c r="B31" s="37" t="str">
        <f>IF(MARKAH!B36="","",MARKAH!B36)</f>
        <v/>
      </c>
      <c r="C31" s="30" t="str">
        <f>IF(MARKAH!C36="","",MARKAH!C36)</f>
        <v/>
      </c>
      <c r="D31" s="57"/>
      <c r="E31" s="66"/>
      <c r="F31" s="66"/>
      <c r="G31" s="66"/>
      <c r="H31" s="66"/>
      <c r="I31" s="66"/>
      <c r="J31" s="8">
        <f t="shared" si="0"/>
        <v>0</v>
      </c>
      <c r="K31" s="79">
        <f t="shared" si="1"/>
        <v>0</v>
      </c>
      <c r="L31" s="31"/>
    </row>
    <row r="32" spans="1:12" ht="15" customHeight="1">
      <c r="A32" s="28">
        <v>28</v>
      </c>
      <c r="B32" s="37" t="str">
        <f>IF(MARKAH!B37="","",MARKAH!B37)</f>
        <v/>
      </c>
      <c r="C32" s="30" t="str">
        <f>IF(MARKAH!C37="","",MARKAH!C37)</f>
        <v/>
      </c>
      <c r="D32" s="57"/>
      <c r="E32" s="66"/>
      <c r="F32" s="66"/>
      <c r="G32" s="66"/>
      <c r="H32" s="66"/>
      <c r="I32" s="66"/>
      <c r="J32" s="8">
        <f t="shared" si="0"/>
        <v>0</v>
      </c>
      <c r="K32" s="79">
        <f t="shared" si="1"/>
        <v>0</v>
      </c>
      <c r="L32" s="31"/>
    </row>
    <row r="33" spans="1:12" ht="15" customHeight="1">
      <c r="A33" s="28">
        <v>29</v>
      </c>
      <c r="B33" s="37" t="str">
        <f>IF(MARKAH!B38="","",MARKAH!B38)</f>
        <v/>
      </c>
      <c r="C33" s="30" t="str">
        <f>IF(MARKAH!C38="","",MARKAH!C38)</f>
        <v/>
      </c>
      <c r="D33" s="57"/>
      <c r="E33" s="66"/>
      <c r="F33" s="66"/>
      <c r="G33" s="66"/>
      <c r="H33" s="66"/>
      <c r="I33" s="66"/>
      <c r="J33" s="8">
        <f t="shared" si="0"/>
        <v>0</v>
      </c>
      <c r="K33" s="79">
        <f t="shared" si="1"/>
        <v>0</v>
      </c>
      <c r="L33" s="31"/>
    </row>
    <row r="34" spans="1:12" ht="15" customHeight="1">
      <c r="A34" s="28">
        <v>30</v>
      </c>
      <c r="B34" s="37" t="str">
        <f>IF(MARKAH!B39="","",MARKAH!B39)</f>
        <v/>
      </c>
      <c r="C34" s="30" t="str">
        <f>IF(MARKAH!C39="","",MARKAH!C39)</f>
        <v/>
      </c>
      <c r="D34" s="57"/>
      <c r="E34" s="66"/>
      <c r="F34" s="66"/>
      <c r="G34" s="66"/>
      <c r="H34" s="66"/>
      <c r="I34" s="66"/>
      <c r="J34" s="8">
        <f t="shared" si="0"/>
        <v>0</v>
      </c>
      <c r="K34" s="79">
        <f t="shared" si="1"/>
        <v>0</v>
      </c>
      <c r="L34" s="31"/>
    </row>
    <row r="35" spans="1:12" ht="15" customHeight="1">
      <c r="A35" s="28">
        <v>31</v>
      </c>
      <c r="B35" s="37" t="str">
        <f>IF(MARKAH!B40="","",MARKAH!B40)</f>
        <v/>
      </c>
      <c r="C35" s="30" t="str">
        <f>IF(MARKAH!C40="","",MARKAH!C40)</f>
        <v/>
      </c>
      <c r="D35" s="57"/>
      <c r="E35" s="66"/>
      <c r="F35" s="66"/>
      <c r="G35" s="66"/>
      <c r="H35" s="66"/>
      <c r="I35" s="66"/>
      <c r="J35" s="8">
        <f t="shared" si="0"/>
        <v>0</v>
      </c>
      <c r="K35" s="79">
        <f t="shared" si="1"/>
        <v>0</v>
      </c>
      <c r="L35" s="31"/>
    </row>
    <row r="36" spans="1:12" ht="15" customHeight="1">
      <c r="A36" s="28">
        <v>32</v>
      </c>
      <c r="B36" s="37" t="str">
        <f>IF(MARKAH!B41="","",MARKAH!B41)</f>
        <v/>
      </c>
      <c r="C36" s="30" t="str">
        <f>IF(MARKAH!C41="","",MARKAH!C41)</f>
        <v/>
      </c>
      <c r="D36" s="57"/>
      <c r="E36" s="66"/>
      <c r="F36" s="66"/>
      <c r="G36" s="66"/>
      <c r="H36" s="66"/>
      <c r="I36" s="66"/>
      <c r="J36" s="8">
        <f t="shared" si="0"/>
        <v>0</v>
      </c>
      <c r="K36" s="79">
        <f t="shared" si="1"/>
        <v>0</v>
      </c>
      <c r="L36" s="31"/>
    </row>
    <row r="37" spans="1:12" ht="15" customHeight="1">
      <c r="A37" s="28">
        <v>33</v>
      </c>
      <c r="B37" s="37" t="str">
        <f>IF(MARKAH!B42="","",MARKAH!B42)</f>
        <v/>
      </c>
      <c r="C37" s="30" t="str">
        <f>IF(MARKAH!C42="","",MARKAH!C42)</f>
        <v/>
      </c>
      <c r="D37" s="57"/>
      <c r="E37" s="66"/>
      <c r="F37" s="66"/>
      <c r="G37" s="66"/>
      <c r="H37" s="66"/>
      <c r="I37" s="66"/>
      <c r="J37" s="8">
        <f t="shared" si="0"/>
        <v>0</v>
      </c>
      <c r="K37" s="79">
        <f t="shared" si="1"/>
        <v>0</v>
      </c>
      <c r="L37" s="31"/>
    </row>
    <row r="38" spans="1:12" ht="15" customHeight="1">
      <c r="A38" s="28">
        <v>34</v>
      </c>
      <c r="B38" s="37" t="str">
        <f>IF(MARKAH!B43="","",MARKAH!B43)</f>
        <v/>
      </c>
      <c r="C38" s="30" t="str">
        <f>IF(MARKAH!C43="","",MARKAH!C43)</f>
        <v/>
      </c>
      <c r="D38" s="57"/>
      <c r="E38" s="66"/>
      <c r="F38" s="66"/>
      <c r="G38" s="66"/>
      <c r="H38" s="66"/>
      <c r="I38" s="66"/>
      <c r="J38" s="8">
        <f t="shared" si="0"/>
        <v>0</v>
      </c>
      <c r="K38" s="79">
        <f t="shared" si="1"/>
        <v>0</v>
      </c>
      <c r="L38" s="31"/>
    </row>
    <row r="39" spans="1:12" ht="15" customHeight="1">
      <c r="A39" s="28">
        <v>35</v>
      </c>
      <c r="B39" s="37" t="str">
        <f>IF(MARKAH!B44="","",MARKAH!B44)</f>
        <v/>
      </c>
      <c r="C39" s="30" t="str">
        <f>IF(MARKAH!C44="","",MARKAH!C44)</f>
        <v/>
      </c>
      <c r="D39" s="57"/>
      <c r="E39" s="66"/>
      <c r="F39" s="66"/>
      <c r="G39" s="66"/>
      <c r="H39" s="66"/>
      <c r="I39" s="66"/>
      <c r="J39" s="8">
        <f t="shared" si="0"/>
        <v>0</v>
      </c>
      <c r="K39" s="79">
        <f t="shared" si="1"/>
        <v>0</v>
      </c>
      <c r="L39" s="31"/>
    </row>
    <row r="40" spans="1:12" ht="15" customHeight="1">
      <c r="A40" s="28">
        <v>36</v>
      </c>
      <c r="B40" s="37" t="str">
        <f>IF(MARKAH!B45="","",MARKAH!B45)</f>
        <v/>
      </c>
      <c r="C40" s="30" t="str">
        <f>IF(MARKAH!C45="","",MARKAH!C45)</f>
        <v/>
      </c>
      <c r="D40" s="57"/>
      <c r="E40" s="66"/>
      <c r="F40" s="66"/>
      <c r="G40" s="66"/>
      <c r="H40" s="66"/>
      <c r="I40" s="66"/>
      <c r="J40" s="8">
        <f t="shared" si="0"/>
        <v>0</v>
      </c>
      <c r="K40" s="79">
        <f t="shared" si="1"/>
        <v>0</v>
      </c>
      <c r="L40" s="31"/>
    </row>
    <row r="41" spans="1:12" ht="15" customHeight="1">
      <c r="A41" s="28">
        <v>37</v>
      </c>
      <c r="B41" s="37" t="str">
        <f>IF(MARKAH!B46="","",MARKAH!B46)</f>
        <v/>
      </c>
      <c r="C41" s="30" t="str">
        <f>IF(MARKAH!C46="","",MARKAH!C46)</f>
        <v/>
      </c>
      <c r="D41" s="57"/>
      <c r="E41" s="66"/>
      <c r="F41" s="66"/>
      <c r="G41" s="66"/>
      <c r="H41" s="66"/>
      <c r="I41" s="66"/>
      <c r="J41" s="8">
        <f t="shared" si="0"/>
        <v>0</v>
      </c>
      <c r="K41" s="79">
        <f t="shared" si="1"/>
        <v>0</v>
      </c>
      <c r="L41" s="31"/>
    </row>
    <row r="42" spans="1:12" ht="15" customHeight="1">
      <c r="A42" s="28">
        <v>38</v>
      </c>
      <c r="B42" s="37" t="str">
        <f>IF(MARKAH!B47="","",MARKAH!B47)</f>
        <v/>
      </c>
      <c r="C42" s="30" t="str">
        <f>IF(MARKAH!C47="","",MARKAH!C47)</f>
        <v/>
      </c>
      <c r="D42" s="57"/>
      <c r="E42" s="66"/>
      <c r="F42" s="66"/>
      <c r="G42" s="66"/>
      <c r="H42" s="66"/>
      <c r="I42" s="66"/>
      <c r="J42" s="8">
        <f t="shared" si="0"/>
        <v>0</v>
      </c>
      <c r="K42" s="79">
        <f t="shared" si="1"/>
        <v>0</v>
      </c>
      <c r="L42" s="31"/>
    </row>
    <row r="43" spans="1:12" ht="15" customHeight="1">
      <c r="A43" s="28">
        <v>39</v>
      </c>
      <c r="B43" s="37" t="str">
        <f>IF(MARKAH!B48="","",MARKAH!B48)</f>
        <v/>
      </c>
      <c r="C43" s="30" t="str">
        <f>IF(MARKAH!C48="","",MARKAH!C48)</f>
        <v/>
      </c>
      <c r="D43" s="57"/>
      <c r="E43" s="66"/>
      <c r="F43" s="66"/>
      <c r="G43" s="66"/>
      <c r="H43" s="66"/>
      <c r="I43" s="66"/>
      <c r="J43" s="8">
        <f t="shared" si="0"/>
        <v>0</v>
      </c>
      <c r="K43" s="79">
        <f t="shared" si="1"/>
        <v>0</v>
      </c>
      <c r="L43" s="31"/>
    </row>
    <row r="44" spans="1:12" ht="15" customHeight="1">
      <c r="A44" s="28">
        <v>40</v>
      </c>
      <c r="B44" s="37" t="str">
        <f>IF(MARKAH!B49="","",MARKAH!B49)</f>
        <v/>
      </c>
      <c r="C44" s="30" t="str">
        <f>IF(MARKAH!C49="","",MARKAH!C49)</f>
        <v/>
      </c>
      <c r="D44" s="57"/>
      <c r="E44" s="66"/>
      <c r="F44" s="66"/>
      <c r="G44" s="66"/>
      <c r="H44" s="66"/>
      <c r="I44" s="66"/>
      <c r="J44" s="8">
        <f t="shared" si="0"/>
        <v>0</v>
      </c>
      <c r="K44" s="79">
        <f t="shared" si="1"/>
        <v>0</v>
      </c>
      <c r="L44" s="31"/>
    </row>
    <row r="45" spans="1:12" ht="15" customHeight="1">
      <c r="A45" s="28">
        <v>41</v>
      </c>
      <c r="B45" s="37" t="str">
        <f>IF(MARKAH!B50="","",MARKAH!B50)</f>
        <v/>
      </c>
      <c r="C45" s="30" t="str">
        <f>IF(MARKAH!C50="","",MARKAH!C50)</f>
        <v/>
      </c>
      <c r="D45" s="57"/>
      <c r="E45" s="66"/>
      <c r="F45" s="66"/>
      <c r="G45" s="66"/>
      <c r="H45" s="66"/>
      <c r="I45" s="66"/>
      <c r="J45" s="8">
        <f t="shared" si="0"/>
        <v>0</v>
      </c>
      <c r="K45" s="79">
        <f t="shared" si="1"/>
        <v>0</v>
      </c>
      <c r="L45" s="31"/>
    </row>
    <row r="46" spans="1:12" ht="15" customHeight="1">
      <c r="A46" s="28">
        <v>42</v>
      </c>
      <c r="B46" s="37" t="str">
        <f>IF(MARKAH!B51="","",MARKAH!B51)</f>
        <v/>
      </c>
      <c r="C46" s="30" t="str">
        <f>IF(MARKAH!C51="","",MARKAH!C51)</f>
        <v/>
      </c>
      <c r="D46" s="57"/>
      <c r="E46" s="66"/>
      <c r="F46" s="66"/>
      <c r="G46" s="66"/>
      <c r="H46" s="66"/>
      <c r="I46" s="66"/>
      <c r="J46" s="8">
        <f t="shared" si="0"/>
        <v>0</v>
      </c>
      <c r="K46" s="79">
        <f t="shared" si="1"/>
        <v>0</v>
      </c>
      <c r="L46" s="31"/>
    </row>
    <row r="47" spans="1:12" ht="15" customHeight="1">
      <c r="A47" s="28">
        <v>43</v>
      </c>
      <c r="B47" s="37" t="str">
        <f>IF(MARKAH!B52="","",MARKAH!B52)</f>
        <v/>
      </c>
      <c r="C47" s="30" t="str">
        <f>IF(MARKAH!C52="","",MARKAH!C52)</f>
        <v/>
      </c>
      <c r="D47" s="57"/>
      <c r="E47" s="66"/>
      <c r="F47" s="66"/>
      <c r="G47" s="66"/>
      <c r="H47" s="66"/>
      <c r="I47" s="66"/>
      <c r="J47" s="8">
        <f t="shared" si="0"/>
        <v>0</v>
      </c>
      <c r="K47" s="79">
        <f t="shared" si="1"/>
        <v>0</v>
      </c>
      <c r="L47" s="31"/>
    </row>
    <row r="48" spans="1:12" ht="15" customHeight="1">
      <c r="A48" s="28">
        <v>44</v>
      </c>
      <c r="B48" s="37" t="str">
        <f>IF(MARKAH!B53="","",MARKAH!B53)</f>
        <v/>
      </c>
      <c r="C48" s="30" t="str">
        <f>IF(MARKAH!C53="","",MARKAH!C53)</f>
        <v/>
      </c>
      <c r="D48" s="57"/>
      <c r="E48" s="66"/>
      <c r="F48" s="66"/>
      <c r="G48" s="66"/>
      <c r="H48" s="66"/>
      <c r="I48" s="66"/>
      <c r="J48" s="8">
        <f t="shared" si="0"/>
        <v>0</v>
      </c>
      <c r="K48" s="79">
        <f t="shared" si="1"/>
        <v>0</v>
      </c>
      <c r="L48" s="31"/>
    </row>
    <row r="49" spans="1:12" ht="15" customHeight="1">
      <c r="A49" s="28">
        <v>45</v>
      </c>
      <c r="B49" s="37" t="str">
        <f>IF(MARKAH!B54="","",MARKAH!B54)</f>
        <v/>
      </c>
      <c r="C49" s="30" t="str">
        <f>IF(MARKAH!C54="","",MARKAH!C54)</f>
        <v/>
      </c>
      <c r="D49" s="57"/>
      <c r="E49" s="66"/>
      <c r="F49" s="66"/>
      <c r="G49" s="66"/>
      <c r="H49" s="66"/>
      <c r="I49" s="66"/>
      <c r="J49" s="8">
        <f t="shared" si="0"/>
        <v>0</v>
      </c>
      <c r="K49" s="79">
        <f t="shared" si="1"/>
        <v>0</v>
      </c>
      <c r="L49" s="31"/>
    </row>
    <row r="50" spans="1:12" ht="15" customHeight="1">
      <c r="A50" s="28">
        <v>46</v>
      </c>
      <c r="B50" s="37" t="str">
        <f>IF(MARKAH!B55="","",MARKAH!B55)</f>
        <v/>
      </c>
      <c r="C50" s="30" t="str">
        <f>IF(MARKAH!C55="","",MARKAH!C55)</f>
        <v/>
      </c>
      <c r="D50" s="57"/>
      <c r="E50" s="66"/>
      <c r="F50" s="66"/>
      <c r="G50" s="66"/>
      <c r="H50" s="66"/>
      <c r="I50" s="66"/>
      <c r="J50" s="8">
        <f t="shared" si="0"/>
        <v>0</v>
      </c>
      <c r="K50" s="79">
        <f t="shared" si="1"/>
        <v>0</v>
      </c>
      <c r="L50" s="31"/>
    </row>
    <row r="51" spans="1:12" ht="15" customHeight="1">
      <c r="A51" s="28">
        <v>47</v>
      </c>
      <c r="B51" s="37" t="str">
        <f>IF(MARKAH!B56="","",MARKAH!B56)</f>
        <v/>
      </c>
      <c r="C51" s="30" t="str">
        <f>IF(MARKAH!C56="","",MARKAH!C56)</f>
        <v/>
      </c>
      <c r="D51" s="57"/>
      <c r="E51" s="66"/>
      <c r="F51" s="66"/>
      <c r="G51" s="66"/>
      <c r="H51" s="66"/>
      <c r="I51" s="66"/>
      <c r="J51" s="8">
        <f t="shared" si="0"/>
        <v>0</v>
      </c>
      <c r="K51" s="79">
        <f t="shared" si="1"/>
        <v>0</v>
      </c>
      <c r="L51" s="31"/>
    </row>
    <row r="52" spans="1:12" ht="15" customHeight="1">
      <c r="A52" s="28">
        <v>48</v>
      </c>
      <c r="B52" s="37" t="str">
        <f>IF(MARKAH!B57="","",MARKAH!B57)</f>
        <v/>
      </c>
      <c r="C52" s="30" t="str">
        <f>IF(MARKAH!C57="","",MARKAH!C57)</f>
        <v/>
      </c>
      <c r="D52" s="57"/>
      <c r="E52" s="66"/>
      <c r="F52" s="66"/>
      <c r="G52" s="66"/>
      <c r="H52" s="66"/>
      <c r="I52" s="66"/>
      <c r="J52" s="8">
        <f t="shared" si="0"/>
        <v>0</v>
      </c>
      <c r="K52" s="79">
        <f t="shared" si="1"/>
        <v>0</v>
      </c>
      <c r="L52" s="31"/>
    </row>
    <row r="53" spans="1:12" ht="15" customHeight="1">
      <c r="A53" s="28">
        <v>49</v>
      </c>
      <c r="B53" s="37" t="str">
        <f>IF(MARKAH!B58="","",MARKAH!B58)</f>
        <v/>
      </c>
      <c r="C53" s="30" t="str">
        <f>IF(MARKAH!C58="","",MARKAH!C58)</f>
        <v/>
      </c>
      <c r="D53" s="57"/>
      <c r="E53" s="66"/>
      <c r="F53" s="66"/>
      <c r="G53" s="66"/>
      <c r="H53" s="66"/>
      <c r="I53" s="66"/>
      <c r="J53" s="8">
        <f t="shared" si="0"/>
        <v>0</v>
      </c>
      <c r="K53" s="79">
        <f t="shared" si="1"/>
        <v>0</v>
      </c>
      <c r="L53" s="31"/>
    </row>
    <row r="54" spans="1:12" ht="15" customHeight="1">
      <c r="A54" s="28">
        <v>50</v>
      </c>
      <c r="B54" s="37" t="str">
        <f>IF(MARKAH!B59="","",MARKAH!B59)</f>
        <v/>
      </c>
      <c r="C54" s="30" t="str">
        <f>IF(MARKAH!C59="","",MARKAH!C59)</f>
        <v/>
      </c>
      <c r="D54" s="57"/>
      <c r="E54" s="66"/>
      <c r="F54" s="66"/>
      <c r="G54" s="66"/>
      <c r="H54" s="66"/>
      <c r="I54" s="66"/>
      <c r="J54" s="8">
        <f t="shared" si="0"/>
        <v>0</v>
      </c>
      <c r="K54" s="79">
        <f t="shared" si="1"/>
        <v>0</v>
      </c>
      <c r="L54" s="31"/>
    </row>
    <row r="55" spans="1:12" ht="15" customHeight="1">
      <c r="A55" s="28">
        <v>51</v>
      </c>
      <c r="B55" s="37" t="str">
        <f>IF(MARKAH!B60="","",MARKAH!B60)</f>
        <v/>
      </c>
      <c r="C55" s="30" t="str">
        <f>IF(MARKAH!C60="","",MARKAH!C60)</f>
        <v/>
      </c>
      <c r="D55" s="57"/>
      <c r="E55" s="66"/>
      <c r="F55" s="66"/>
      <c r="G55" s="66"/>
      <c r="H55" s="66"/>
      <c r="I55" s="66"/>
      <c r="J55" s="8">
        <f t="shared" si="0"/>
        <v>0</v>
      </c>
      <c r="K55" s="79">
        <f t="shared" si="1"/>
        <v>0</v>
      </c>
      <c r="L55" s="31"/>
    </row>
    <row r="56" spans="1:12" ht="15" customHeight="1">
      <c r="A56" s="28">
        <v>52</v>
      </c>
      <c r="B56" s="37" t="str">
        <f>IF(MARKAH!B61="","",MARKAH!B61)</f>
        <v/>
      </c>
      <c r="C56" s="30" t="str">
        <f>IF(MARKAH!C61="","",MARKAH!C61)</f>
        <v/>
      </c>
      <c r="D56" s="57"/>
      <c r="E56" s="66"/>
      <c r="F56" s="66"/>
      <c r="G56" s="66"/>
      <c r="H56" s="66"/>
      <c r="I56" s="66"/>
      <c r="J56" s="8">
        <f t="shared" si="0"/>
        <v>0</v>
      </c>
      <c r="K56" s="79">
        <f t="shared" si="1"/>
        <v>0</v>
      </c>
      <c r="L56" s="31"/>
    </row>
    <row r="57" spans="1:12" ht="15" customHeight="1">
      <c r="A57" s="28">
        <v>53</v>
      </c>
      <c r="B57" s="37" t="str">
        <f>IF(MARKAH!B62="","",MARKAH!B62)</f>
        <v/>
      </c>
      <c r="C57" s="30" t="str">
        <f>IF(MARKAH!C62="","",MARKAH!C62)</f>
        <v/>
      </c>
      <c r="D57" s="57"/>
      <c r="E57" s="66"/>
      <c r="F57" s="66"/>
      <c r="G57" s="66"/>
      <c r="H57" s="66"/>
      <c r="I57" s="66"/>
      <c r="J57" s="8">
        <f t="shared" si="0"/>
        <v>0</v>
      </c>
      <c r="K57" s="79">
        <f t="shared" si="1"/>
        <v>0</v>
      </c>
      <c r="L57" s="31"/>
    </row>
    <row r="58" spans="1:12" ht="15" customHeight="1">
      <c r="A58" s="28">
        <v>54</v>
      </c>
      <c r="B58" s="37" t="str">
        <f>IF(MARKAH!B63="","",MARKAH!B63)</f>
        <v/>
      </c>
      <c r="C58" s="30" t="str">
        <f>IF(MARKAH!C63="","",MARKAH!C63)</f>
        <v/>
      </c>
      <c r="D58" s="57"/>
      <c r="E58" s="66"/>
      <c r="F58" s="66"/>
      <c r="G58" s="66"/>
      <c r="H58" s="66"/>
      <c r="I58" s="66"/>
      <c r="J58" s="8">
        <f t="shared" si="0"/>
        <v>0</v>
      </c>
      <c r="K58" s="79">
        <f t="shared" si="1"/>
        <v>0</v>
      </c>
      <c r="L58" s="31"/>
    </row>
    <row r="59" spans="1:12" ht="15" customHeight="1">
      <c r="A59" s="28">
        <v>55</v>
      </c>
      <c r="B59" s="37" t="str">
        <f>IF(MARKAH!B64="","",MARKAH!B64)</f>
        <v/>
      </c>
      <c r="C59" s="30" t="str">
        <f>IF(MARKAH!C64="","",MARKAH!C64)</f>
        <v/>
      </c>
      <c r="D59" s="57"/>
      <c r="E59" s="66"/>
      <c r="F59" s="66"/>
      <c r="G59" s="66"/>
      <c r="H59" s="66"/>
      <c r="I59" s="66"/>
      <c r="J59" s="8">
        <f t="shared" si="0"/>
        <v>0</v>
      </c>
      <c r="K59" s="79">
        <f t="shared" si="1"/>
        <v>0</v>
      </c>
      <c r="L59" s="31"/>
    </row>
    <row r="60" spans="1:12" ht="15" customHeight="1">
      <c r="A60" s="28">
        <v>56</v>
      </c>
      <c r="B60" s="37" t="str">
        <f>IF(MARKAH!B65="","",MARKAH!B65)</f>
        <v/>
      </c>
      <c r="C60" s="30" t="str">
        <f>IF(MARKAH!C65="","",MARKAH!C65)</f>
        <v/>
      </c>
      <c r="D60" s="57"/>
      <c r="E60" s="66"/>
      <c r="F60" s="66"/>
      <c r="G60" s="66"/>
      <c r="H60" s="66"/>
      <c r="I60" s="66"/>
      <c r="J60" s="8">
        <f t="shared" si="0"/>
        <v>0</v>
      </c>
      <c r="K60" s="79">
        <f t="shared" si="1"/>
        <v>0</v>
      </c>
      <c r="L60" s="31"/>
    </row>
    <row r="61" spans="1:12" ht="15" customHeight="1">
      <c r="A61" s="28">
        <v>57</v>
      </c>
      <c r="B61" s="37" t="str">
        <f>IF(MARKAH!B66="","",MARKAH!B66)</f>
        <v/>
      </c>
      <c r="C61" s="30" t="str">
        <f>IF(MARKAH!C66="","",MARKAH!C66)</f>
        <v/>
      </c>
      <c r="D61" s="57"/>
      <c r="E61" s="66"/>
      <c r="F61" s="66"/>
      <c r="G61" s="66"/>
      <c r="H61" s="66"/>
      <c r="I61" s="66"/>
      <c r="J61" s="8">
        <f t="shared" si="0"/>
        <v>0</v>
      </c>
      <c r="K61" s="79">
        <f t="shared" si="1"/>
        <v>0</v>
      </c>
      <c r="L61" s="31"/>
    </row>
    <row r="62" spans="1:12" ht="15" customHeight="1">
      <c r="A62" s="28">
        <v>58</v>
      </c>
      <c r="B62" s="37" t="str">
        <f>IF(MARKAH!B67="","",MARKAH!B67)</f>
        <v/>
      </c>
      <c r="C62" s="30" t="str">
        <f>IF(MARKAH!C67="","",MARKAH!C67)</f>
        <v/>
      </c>
      <c r="D62" s="57"/>
      <c r="E62" s="66"/>
      <c r="F62" s="66"/>
      <c r="G62" s="66"/>
      <c r="H62" s="66"/>
      <c r="I62" s="66"/>
      <c r="J62" s="8">
        <f t="shared" si="0"/>
        <v>0</v>
      </c>
      <c r="K62" s="79">
        <f t="shared" si="1"/>
        <v>0</v>
      </c>
      <c r="L62" s="31"/>
    </row>
    <row r="63" spans="1:12" ht="15" customHeight="1">
      <c r="A63" s="28">
        <v>59</v>
      </c>
      <c r="B63" s="37" t="str">
        <f>IF(MARKAH!B68="","",MARKAH!B68)</f>
        <v/>
      </c>
      <c r="C63" s="30" t="str">
        <f>IF(MARKAH!C68="","",MARKAH!C68)</f>
        <v/>
      </c>
      <c r="D63" s="57"/>
      <c r="E63" s="66"/>
      <c r="F63" s="66"/>
      <c r="G63" s="66"/>
      <c r="H63" s="66"/>
      <c r="I63" s="66"/>
      <c r="J63" s="8">
        <f t="shared" si="0"/>
        <v>0</v>
      </c>
      <c r="K63" s="79">
        <f t="shared" si="1"/>
        <v>0</v>
      </c>
      <c r="L63" s="31"/>
    </row>
    <row r="64" spans="1:12" ht="15" customHeight="1">
      <c r="A64" s="28">
        <v>60</v>
      </c>
      <c r="B64" s="37" t="str">
        <f>IF(MARKAH!B69="","",MARKAH!B69)</f>
        <v/>
      </c>
      <c r="C64" s="30" t="str">
        <f>IF(MARKAH!C69="","",MARKAH!C69)</f>
        <v/>
      </c>
      <c r="D64" s="57"/>
      <c r="E64" s="66"/>
      <c r="F64" s="66"/>
      <c r="G64" s="66"/>
      <c r="H64" s="66"/>
      <c r="I64" s="66"/>
      <c r="J64" s="8">
        <f t="shared" si="0"/>
        <v>0</v>
      </c>
      <c r="K64" s="79">
        <f t="shared" si="1"/>
        <v>0</v>
      </c>
      <c r="L64" s="31"/>
    </row>
    <row r="66" spans="2:4" ht="15" customHeight="1">
      <c r="B66" s="32" t="s">
        <v>76</v>
      </c>
      <c r="D66" t="s">
        <v>78</v>
      </c>
    </row>
    <row r="67" spans="2:4" ht="15" customHeight="1">
      <c r="B67" s="32"/>
    </row>
    <row r="68" spans="2:4" ht="15" customHeight="1">
      <c r="B68" s="32" t="s">
        <v>77</v>
      </c>
      <c r="D68" t="s">
        <v>79</v>
      </c>
    </row>
    <row r="69" spans="2:4" ht="15" customHeight="1">
      <c r="B69" s="32">
        <f>MARKAH!C74</f>
        <v>0</v>
      </c>
    </row>
    <row r="70" spans="2:4" ht="15" customHeight="1">
      <c r="B70" s="32" t="str">
        <f>MARKAH!C75</f>
        <v xml:space="preserve">Fasilitator  / </v>
      </c>
    </row>
    <row r="71" spans="2:4" ht="15" customHeight="1">
      <c r="B71" s="32" t="str">
        <f>MARKAH!C76</f>
        <v xml:space="preserve">Kumpulan </v>
      </c>
    </row>
  </sheetData>
  <sheetProtection sheet="1" objects="1" scenarios="1" selectLockedCells="1"/>
  <mergeCells count="1">
    <mergeCell ref="A1:J1"/>
  </mergeCells>
  <phoneticPr fontId="24" type="noConversion"/>
  <pageMargins left="0.25" right="0.25" top="0.75" bottom="0.75" header="0.3" footer="0.3"/>
  <pageSetup scale="88" fitToHeight="0" orientation="landscape" r:id="rId1"/>
  <headerFooter>
    <oddHeader>&amp;R&amp;A</oddHeader>
    <oddFooter>&amp;L&amp;"Calibri,Regular"&amp;K000000&amp;D|&amp;T&amp;C&amp;F&amp;R&amp;"Calibri,Regular"&amp;K000000&amp;P/&amp;N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8DD57E0-5949-44BA-9CFD-733B8ADD3D6B}">
            <x14:iconSet custom="1">
              <x14:cfvo type="percent">
                <xm:f>0</xm:f>
              </x14:cfvo>
              <x14:cfvo type="num">
                <xm:f>1</xm:f>
              </x14:cfvo>
              <x14:cfvo type="num">
                <xm:f>5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K5:L5 K6:K64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03D974-BB73-467A-A186-AD7C351B7A5C}">
          <x14:formula1>
            <xm:f>Data!$A$1:$A$4</xm:f>
          </x14:formula1>
          <xm:sqref>E5:I64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L73"/>
  <sheetViews>
    <sheetView showGridLines="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E5" sqref="E5"/>
    </sheetView>
  </sheetViews>
  <sheetFormatPr defaultColWidth="8.7109375" defaultRowHeight="15"/>
  <cols>
    <col min="1" max="1" width="3.7109375" customWidth="1"/>
    <col min="2" max="2" width="10.7109375" style="1" customWidth="1"/>
    <col min="3" max="3" width="45.7109375" style="32" customWidth="1"/>
    <col min="4" max="4" width="10.140625" customWidth="1"/>
    <col min="5" max="9" width="13.7109375" customWidth="1"/>
    <col min="10" max="10" width="8.7109375" customWidth="1"/>
    <col min="11" max="11" width="4.140625" style="79" bestFit="1" customWidth="1"/>
    <col min="12" max="12" width="8.7109375" style="31"/>
  </cols>
  <sheetData>
    <row r="1" spans="1:11" ht="15" customHeight="1">
      <c r="A1" s="132" t="s">
        <v>249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38.25">
      <c r="D2" s="50" t="s">
        <v>218</v>
      </c>
      <c r="E2" s="48" t="s">
        <v>241</v>
      </c>
      <c r="F2" s="48" t="s">
        <v>242</v>
      </c>
      <c r="G2" s="48" t="s">
        <v>243</v>
      </c>
      <c r="H2" s="48" t="s">
        <v>244</v>
      </c>
      <c r="I2" s="48" t="s">
        <v>245</v>
      </c>
      <c r="J2" s="28"/>
    </row>
    <row r="3" spans="1:11" ht="191.25">
      <c r="B3" s="78" t="s">
        <v>285</v>
      </c>
      <c r="D3" s="50" t="s">
        <v>224</v>
      </c>
      <c r="E3" s="53" t="s">
        <v>246</v>
      </c>
      <c r="F3" s="53" t="s">
        <v>280</v>
      </c>
      <c r="G3" s="53" t="s">
        <v>247</v>
      </c>
      <c r="H3" s="53" t="s">
        <v>248</v>
      </c>
      <c r="I3" s="53" t="s">
        <v>281</v>
      </c>
      <c r="J3" s="38" t="s">
        <v>43</v>
      </c>
    </row>
    <row r="4" spans="1:11">
      <c r="A4" s="54" t="s">
        <v>69</v>
      </c>
      <c r="B4" s="55" t="s">
        <v>70</v>
      </c>
      <c r="C4" s="58" t="s">
        <v>71</v>
      </c>
      <c r="D4" s="55"/>
      <c r="E4" s="56" t="s">
        <v>123</v>
      </c>
      <c r="F4" s="56" t="s">
        <v>123</v>
      </c>
      <c r="G4" s="56" t="s">
        <v>123</v>
      </c>
      <c r="H4" s="56" t="s">
        <v>123</v>
      </c>
      <c r="I4" s="56" t="s">
        <v>123</v>
      </c>
      <c r="J4" s="55" t="s">
        <v>80</v>
      </c>
    </row>
    <row r="5" spans="1:11">
      <c r="A5" s="28">
        <v>1</v>
      </c>
      <c r="B5" s="37" t="str">
        <f>IF(MARKAH!B10="","",MARKAH!B10)</f>
        <v/>
      </c>
      <c r="C5" s="30" t="str">
        <f>IF(MARKAH!C10="","",MARKAH!C10)</f>
        <v/>
      </c>
      <c r="D5" s="57"/>
      <c r="E5" s="66"/>
      <c r="F5" s="66"/>
      <c r="G5" s="66"/>
      <c r="H5" s="66"/>
      <c r="I5" s="66"/>
      <c r="J5" s="8">
        <f>SUM(E5:I5)</f>
        <v>0</v>
      </c>
      <c r="K5" s="79">
        <f>COUNTA(E5:I5)</f>
        <v>0</v>
      </c>
    </row>
    <row r="6" spans="1:11">
      <c r="A6" s="28">
        <v>2</v>
      </c>
      <c r="B6" s="37" t="str">
        <f>IF(MARKAH!B11="","",MARKAH!B11)</f>
        <v/>
      </c>
      <c r="C6" s="30" t="str">
        <f>IF(MARKAH!C11="","",MARKAH!C11)</f>
        <v/>
      </c>
      <c r="D6" s="57"/>
      <c r="E6" s="66"/>
      <c r="F6" s="66"/>
      <c r="G6" s="66"/>
      <c r="H6" s="66"/>
      <c r="I6" s="66"/>
      <c r="J6" s="8">
        <f t="shared" ref="J6:J64" si="0">SUM(E6:I6)</f>
        <v>0</v>
      </c>
      <c r="K6" s="79">
        <f t="shared" ref="K6:K64" si="1">COUNTA(E6:I6)</f>
        <v>0</v>
      </c>
    </row>
    <row r="7" spans="1:11">
      <c r="A7" s="28">
        <v>3</v>
      </c>
      <c r="B7" s="37" t="str">
        <f>IF(MARKAH!B12="","",MARKAH!B12)</f>
        <v/>
      </c>
      <c r="C7" s="30" t="str">
        <f>IF(MARKAH!C12="","",MARKAH!C12)</f>
        <v/>
      </c>
      <c r="D7" s="57"/>
      <c r="E7" s="66"/>
      <c r="F7" s="66"/>
      <c r="G7" s="66"/>
      <c r="H7" s="66"/>
      <c r="I7" s="66"/>
      <c r="J7" s="8">
        <f t="shared" si="0"/>
        <v>0</v>
      </c>
      <c r="K7" s="79">
        <f t="shared" si="1"/>
        <v>0</v>
      </c>
    </row>
    <row r="8" spans="1:11">
      <c r="A8" s="28">
        <v>4</v>
      </c>
      <c r="B8" s="37" t="str">
        <f>IF(MARKAH!B13="","",MARKAH!B13)</f>
        <v/>
      </c>
      <c r="C8" s="30" t="str">
        <f>IF(MARKAH!C13="","",MARKAH!C13)</f>
        <v/>
      </c>
      <c r="D8" s="57"/>
      <c r="E8" s="66"/>
      <c r="F8" s="66"/>
      <c r="G8" s="66"/>
      <c r="H8" s="66"/>
      <c r="I8" s="66"/>
      <c r="J8" s="8">
        <f t="shared" si="0"/>
        <v>0</v>
      </c>
      <c r="K8" s="79">
        <f t="shared" si="1"/>
        <v>0</v>
      </c>
    </row>
    <row r="9" spans="1:11">
      <c r="A9" s="28">
        <v>5</v>
      </c>
      <c r="B9" s="37" t="str">
        <f>IF(MARKAH!B14="","",MARKAH!B14)</f>
        <v/>
      </c>
      <c r="C9" s="30" t="str">
        <f>IF(MARKAH!C14="","",MARKAH!C14)</f>
        <v/>
      </c>
      <c r="D9" s="57"/>
      <c r="E9" s="66"/>
      <c r="F9" s="66"/>
      <c r="G9" s="66"/>
      <c r="H9" s="66"/>
      <c r="I9" s="66"/>
      <c r="J9" s="8">
        <f t="shared" si="0"/>
        <v>0</v>
      </c>
      <c r="K9" s="79">
        <f t="shared" si="1"/>
        <v>0</v>
      </c>
    </row>
    <row r="10" spans="1:11">
      <c r="A10" s="28">
        <v>6</v>
      </c>
      <c r="B10" s="37" t="str">
        <f>IF(MARKAH!B15="","",MARKAH!B15)</f>
        <v/>
      </c>
      <c r="C10" s="30" t="str">
        <f>IF(MARKAH!C15="","",MARKAH!C15)</f>
        <v/>
      </c>
      <c r="D10" s="57"/>
      <c r="E10" s="66"/>
      <c r="F10" s="66"/>
      <c r="G10" s="66"/>
      <c r="H10" s="66"/>
      <c r="I10" s="66"/>
      <c r="J10" s="8">
        <f t="shared" si="0"/>
        <v>0</v>
      </c>
      <c r="K10" s="79">
        <f t="shared" si="1"/>
        <v>0</v>
      </c>
    </row>
    <row r="11" spans="1:11">
      <c r="A11" s="28">
        <v>7</v>
      </c>
      <c r="B11" s="37" t="str">
        <f>IF(MARKAH!B16="","",MARKAH!B16)</f>
        <v/>
      </c>
      <c r="C11" s="30" t="str">
        <f>IF(MARKAH!C16="","",MARKAH!C16)</f>
        <v/>
      </c>
      <c r="D11" s="57"/>
      <c r="E11" s="66"/>
      <c r="F11" s="66"/>
      <c r="G11" s="66"/>
      <c r="H11" s="66"/>
      <c r="I11" s="66"/>
      <c r="J11" s="8">
        <f t="shared" si="0"/>
        <v>0</v>
      </c>
      <c r="K11" s="79">
        <f t="shared" si="1"/>
        <v>0</v>
      </c>
    </row>
    <row r="12" spans="1:11">
      <c r="A12" s="28">
        <v>8</v>
      </c>
      <c r="B12" s="37" t="str">
        <f>IF(MARKAH!B17="","",MARKAH!B17)</f>
        <v/>
      </c>
      <c r="C12" s="30" t="str">
        <f>IF(MARKAH!C17="","",MARKAH!C17)</f>
        <v/>
      </c>
      <c r="D12" s="57"/>
      <c r="E12" s="66"/>
      <c r="F12" s="66"/>
      <c r="G12" s="66"/>
      <c r="H12" s="66"/>
      <c r="I12" s="66"/>
      <c r="J12" s="8">
        <f t="shared" si="0"/>
        <v>0</v>
      </c>
      <c r="K12" s="79">
        <f t="shared" si="1"/>
        <v>0</v>
      </c>
    </row>
    <row r="13" spans="1:11">
      <c r="A13" s="28">
        <v>9</v>
      </c>
      <c r="B13" s="37" t="str">
        <f>IF(MARKAH!B18="","",MARKAH!B18)</f>
        <v/>
      </c>
      <c r="C13" s="30" t="str">
        <f>IF(MARKAH!C18="","",MARKAH!C18)</f>
        <v/>
      </c>
      <c r="D13" s="57"/>
      <c r="E13" s="66"/>
      <c r="F13" s="66"/>
      <c r="G13" s="66"/>
      <c r="H13" s="66"/>
      <c r="I13" s="66"/>
      <c r="J13" s="8">
        <f t="shared" si="0"/>
        <v>0</v>
      </c>
      <c r="K13" s="79">
        <f t="shared" si="1"/>
        <v>0</v>
      </c>
    </row>
    <row r="14" spans="1:11">
      <c r="A14" s="28">
        <v>10</v>
      </c>
      <c r="B14" s="37" t="str">
        <f>IF(MARKAH!B19="","",MARKAH!B19)</f>
        <v/>
      </c>
      <c r="C14" s="30" t="str">
        <f>IF(MARKAH!C19="","",MARKAH!C19)</f>
        <v/>
      </c>
      <c r="D14" s="57"/>
      <c r="E14" s="66"/>
      <c r="F14" s="66"/>
      <c r="G14" s="66"/>
      <c r="H14" s="66"/>
      <c r="I14" s="66"/>
      <c r="J14" s="8">
        <f t="shared" si="0"/>
        <v>0</v>
      </c>
      <c r="K14" s="79">
        <f t="shared" si="1"/>
        <v>0</v>
      </c>
    </row>
    <row r="15" spans="1:11">
      <c r="A15" s="28">
        <v>11</v>
      </c>
      <c r="B15" s="37" t="str">
        <f>IF(MARKAH!B20="","",MARKAH!B20)</f>
        <v/>
      </c>
      <c r="C15" s="30" t="str">
        <f>IF(MARKAH!C20="","",MARKAH!C20)</f>
        <v/>
      </c>
      <c r="D15" s="57"/>
      <c r="E15" s="66"/>
      <c r="F15" s="66"/>
      <c r="G15" s="66"/>
      <c r="H15" s="66"/>
      <c r="I15" s="66"/>
      <c r="J15" s="8">
        <f t="shared" si="0"/>
        <v>0</v>
      </c>
      <c r="K15" s="79">
        <f t="shared" si="1"/>
        <v>0</v>
      </c>
    </row>
    <row r="16" spans="1:11">
      <c r="A16" s="28">
        <v>12</v>
      </c>
      <c r="B16" s="37" t="str">
        <f>IF(MARKAH!B21="","",MARKAH!B21)</f>
        <v/>
      </c>
      <c r="C16" s="30" t="str">
        <f>IF(MARKAH!C21="","",MARKAH!C21)</f>
        <v/>
      </c>
      <c r="D16" s="57"/>
      <c r="E16" s="66"/>
      <c r="F16" s="66"/>
      <c r="G16" s="66"/>
      <c r="H16" s="66"/>
      <c r="I16" s="66"/>
      <c r="J16" s="8">
        <f t="shared" si="0"/>
        <v>0</v>
      </c>
      <c r="K16" s="79">
        <f t="shared" si="1"/>
        <v>0</v>
      </c>
    </row>
    <row r="17" spans="1:11">
      <c r="A17" s="28">
        <v>13</v>
      </c>
      <c r="B17" s="37" t="str">
        <f>IF(MARKAH!B22="","",MARKAH!B22)</f>
        <v/>
      </c>
      <c r="C17" s="30" t="str">
        <f>IF(MARKAH!C22="","",MARKAH!C22)</f>
        <v/>
      </c>
      <c r="D17" s="57"/>
      <c r="E17" s="66"/>
      <c r="F17" s="66"/>
      <c r="G17" s="66"/>
      <c r="H17" s="66"/>
      <c r="I17" s="66"/>
      <c r="J17" s="8">
        <f t="shared" si="0"/>
        <v>0</v>
      </c>
      <c r="K17" s="79">
        <f t="shared" si="1"/>
        <v>0</v>
      </c>
    </row>
    <row r="18" spans="1:11">
      <c r="A18" s="28">
        <v>14</v>
      </c>
      <c r="B18" s="37" t="str">
        <f>IF(MARKAH!B23="","",MARKAH!B23)</f>
        <v/>
      </c>
      <c r="C18" s="30" t="str">
        <f>IF(MARKAH!C23="","",MARKAH!C23)</f>
        <v/>
      </c>
      <c r="D18" s="57"/>
      <c r="E18" s="66"/>
      <c r="F18" s="66"/>
      <c r="G18" s="66"/>
      <c r="H18" s="66"/>
      <c r="I18" s="66"/>
      <c r="J18" s="8">
        <f t="shared" si="0"/>
        <v>0</v>
      </c>
      <c r="K18" s="79">
        <f t="shared" si="1"/>
        <v>0</v>
      </c>
    </row>
    <row r="19" spans="1:11">
      <c r="A19" s="28">
        <v>15</v>
      </c>
      <c r="B19" s="37" t="str">
        <f>IF(MARKAH!B24="","",MARKAH!B24)</f>
        <v/>
      </c>
      <c r="C19" s="30" t="str">
        <f>IF(MARKAH!C24="","",MARKAH!C24)</f>
        <v/>
      </c>
      <c r="D19" s="57"/>
      <c r="E19" s="66"/>
      <c r="F19" s="66"/>
      <c r="G19" s="66"/>
      <c r="H19" s="66"/>
      <c r="I19" s="66"/>
      <c r="J19" s="8">
        <f t="shared" si="0"/>
        <v>0</v>
      </c>
      <c r="K19" s="79">
        <f t="shared" si="1"/>
        <v>0</v>
      </c>
    </row>
    <row r="20" spans="1:11">
      <c r="A20" s="28">
        <v>16</v>
      </c>
      <c r="B20" s="37" t="str">
        <f>IF(MARKAH!B25="","",MARKAH!B25)</f>
        <v/>
      </c>
      <c r="C20" s="30" t="str">
        <f>IF(MARKAH!C25="","",MARKAH!C25)</f>
        <v/>
      </c>
      <c r="D20" s="57"/>
      <c r="E20" s="66"/>
      <c r="F20" s="66"/>
      <c r="G20" s="66"/>
      <c r="H20" s="66"/>
      <c r="I20" s="66"/>
      <c r="J20" s="8">
        <f t="shared" si="0"/>
        <v>0</v>
      </c>
      <c r="K20" s="79">
        <f t="shared" si="1"/>
        <v>0</v>
      </c>
    </row>
    <row r="21" spans="1:11">
      <c r="A21" s="28">
        <v>17</v>
      </c>
      <c r="B21" s="37" t="str">
        <f>IF(MARKAH!B26="","",MARKAH!B26)</f>
        <v/>
      </c>
      <c r="C21" s="30" t="str">
        <f>IF(MARKAH!C26="","",MARKAH!C26)</f>
        <v/>
      </c>
      <c r="D21" s="57"/>
      <c r="E21" s="66"/>
      <c r="F21" s="66"/>
      <c r="G21" s="66"/>
      <c r="H21" s="66"/>
      <c r="I21" s="66"/>
      <c r="J21" s="8">
        <f t="shared" si="0"/>
        <v>0</v>
      </c>
      <c r="K21" s="79">
        <f t="shared" si="1"/>
        <v>0</v>
      </c>
    </row>
    <row r="22" spans="1:11">
      <c r="A22" s="28">
        <v>18</v>
      </c>
      <c r="B22" s="37" t="str">
        <f>IF(MARKAH!B27="","",MARKAH!B27)</f>
        <v/>
      </c>
      <c r="C22" s="30" t="str">
        <f>IF(MARKAH!C27="","",MARKAH!C27)</f>
        <v/>
      </c>
      <c r="D22" s="57"/>
      <c r="E22" s="66"/>
      <c r="F22" s="66"/>
      <c r="G22" s="66"/>
      <c r="H22" s="66"/>
      <c r="I22" s="66"/>
      <c r="J22" s="8">
        <f t="shared" si="0"/>
        <v>0</v>
      </c>
      <c r="K22" s="79">
        <f t="shared" si="1"/>
        <v>0</v>
      </c>
    </row>
    <row r="23" spans="1:11">
      <c r="A23" s="28">
        <v>19</v>
      </c>
      <c r="B23" s="37" t="str">
        <f>IF(MARKAH!B28="","",MARKAH!B28)</f>
        <v/>
      </c>
      <c r="C23" s="30" t="str">
        <f>IF(MARKAH!C28="","",MARKAH!C28)</f>
        <v/>
      </c>
      <c r="D23" s="57"/>
      <c r="E23" s="66"/>
      <c r="F23" s="66"/>
      <c r="G23" s="66"/>
      <c r="H23" s="66"/>
      <c r="I23" s="66"/>
      <c r="J23" s="8">
        <f t="shared" si="0"/>
        <v>0</v>
      </c>
      <c r="K23" s="79">
        <f t="shared" si="1"/>
        <v>0</v>
      </c>
    </row>
    <row r="24" spans="1:11">
      <c r="A24" s="28">
        <v>20</v>
      </c>
      <c r="B24" s="37" t="str">
        <f>IF(MARKAH!B29="","",MARKAH!B29)</f>
        <v/>
      </c>
      <c r="C24" s="30" t="str">
        <f>IF(MARKAH!C29="","",MARKAH!C29)</f>
        <v/>
      </c>
      <c r="D24" s="57"/>
      <c r="E24" s="66"/>
      <c r="F24" s="66"/>
      <c r="G24" s="66"/>
      <c r="H24" s="66"/>
      <c r="I24" s="66"/>
      <c r="J24" s="8">
        <f t="shared" si="0"/>
        <v>0</v>
      </c>
      <c r="K24" s="79">
        <f t="shared" si="1"/>
        <v>0</v>
      </c>
    </row>
    <row r="25" spans="1:11">
      <c r="A25" s="28">
        <v>21</v>
      </c>
      <c r="B25" s="37" t="str">
        <f>IF(MARKAH!B30="","",MARKAH!B30)</f>
        <v/>
      </c>
      <c r="C25" s="30" t="str">
        <f>IF(MARKAH!C30="","",MARKAH!C30)</f>
        <v/>
      </c>
      <c r="D25" s="57"/>
      <c r="E25" s="66"/>
      <c r="F25" s="66"/>
      <c r="G25" s="66"/>
      <c r="H25" s="66"/>
      <c r="I25" s="66"/>
      <c r="J25" s="8">
        <f t="shared" si="0"/>
        <v>0</v>
      </c>
      <c r="K25" s="79">
        <f t="shared" si="1"/>
        <v>0</v>
      </c>
    </row>
    <row r="26" spans="1:11">
      <c r="A26" s="28">
        <v>22</v>
      </c>
      <c r="B26" s="37" t="str">
        <f>IF(MARKAH!B31="","",MARKAH!B31)</f>
        <v/>
      </c>
      <c r="C26" s="30" t="str">
        <f>IF(MARKAH!C31="","",MARKAH!C31)</f>
        <v/>
      </c>
      <c r="D26" s="57"/>
      <c r="E26" s="66"/>
      <c r="F26" s="66"/>
      <c r="G26" s="66"/>
      <c r="H26" s="66"/>
      <c r="I26" s="66"/>
      <c r="J26" s="8">
        <f t="shared" si="0"/>
        <v>0</v>
      </c>
      <c r="K26" s="79">
        <f t="shared" si="1"/>
        <v>0</v>
      </c>
    </row>
    <row r="27" spans="1:11">
      <c r="A27" s="28">
        <v>23</v>
      </c>
      <c r="B27" s="37" t="str">
        <f>IF(MARKAH!B32="","",MARKAH!B32)</f>
        <v/>
      </c>
      <c r="C27" s="30" t="str">
        <f>IF(MARKAH!C32="","",MARKAH!C32)</f>
        <v/>
      </c>
      <c r="D27" s="57"/>
      <c r="E27" s="66"/>
      <c r="F27" s="66"/>
      <c r="G27" s="66"/>
      <c r="H27" s="66"/>
      <c r="I27" s="66"/>
      <c r="J27" s="8">
        <f t="shared" si="0"/>
        <v>0</v>
      </c>
      <c r="K27" s="79">
        <f t="shared" si="1"/>
        <v>0</v>
      </c>
    </row>
    <row r="28" spans="1:11">
      <c r="A28" s="28">
        <v>24</v>
      </c>
      <c r="B28" s="37" t="str">
        <f>IF(MARKAH!B33="","",MARKAH!B33)</f>
        <v/>
      </c>
      <c r="C28" s="30" t="str">
        <f>IF(MARKAH!C33="","",MARKAH!C33)</f>
        <v/>
      </c>
      <c r="D28" s="57"/>
      <c r="E28" s="66"/>
      <c r="F28" s="66"/>
      <c r="G28" s="66"/>
      <c r="H28" s="66"/>
      <c r="I28" s="66"/>
      <c r="J28" s="8">
        <f t="shared" si="0"/>
        <v>0</v>
      </c>
      <c r="K28" s="79">
        <f t="shared" si="1"/>
        <v>0</v>
      </c>
    </row>
    <row r="29" spans="1:11">
      <c r="A29" s="28">
        <v>25</v>
      </c>
      <c r="B29" s="37" t="str">
        <f>IF(MARKAH!B34="","",MARKAH!B34)</f>
        <v/>
      </c>
      <c r="C29" s="30" t="str">
        <f>IF(MARKAH!C34="","",MARKAH!C34)</f>
        <v/>
      </c>
      <c r="D29" s="57"/>
      <c r="E29" s="66"/>
      <c r="F29" s="66"/>
      <c r="G29" s="66"/>
      <c r="H29" s="66"/>
      <c r="I29" s="66"/>
      <c r="J29" s="8">
        <f t="shared" si="0"/>
        <v>0</v>
      </c>
      <c r="K29" s="79">
        <f t="shared" si="1"/>
        <v>0</v>
      </c>
    </row>
    <row r="30" spans="1:11">
      <c r="A30" s="28">
        <v>26</v>
      </c>
      <c r="B30" s="37" t="str">
        <f>IF(MARKAH!B35="","",MARKAH!B35)</f>
        <v/>
      </c>
      <c r="C30" s="30" t="str">
        <f>IF(MARKAH!C35="","",MARKAH!C35)</f>
        <v/>
      </c>
      <c r="D30" s="57"/>
      <c r="E30" s="66"/>
      <c r="F30" s="66"/>
      <c r="G30" s="66"/>
      <c r="H30" s="66"/>
      <c r="I30" s="66"/>
      <c r="J30" s="8">
        <f t="shared" si="0"/>
        <v>0</v>
      </c>
      <c r="K30" s="79">
        <f t="shared" si="1"/>
        <v>0</v>
      </c>
    </row>
    <row r="31" spans="1:11">
      <c r="A31" s="28">
        <v>27</v>
      </c>
      <c r="B31" s="37" t="str">
        <f>IF(MARKAH!B36="","",MARKAH!B36)</f>
        <v/>
      </c>
      <c r="C31" s="30" t="str">
        <f>IF(MARKAH!C36="","",MARKAH!C36)</f>
        <v/>
      </c>
      <c r="D31" s="57"/>
      <c r="E31" s="66"/>
      <c r="F31" s="66"/>
      <c r="G31" s="66"/>
      <c r="H31" s="66"/>
      <c r="I31" s="66"/>
      <c r="J31" s="8">
        <f t="shared" si="0"/>
        <v>0</v>
      </c>
      <c r="K31" s="79">
        <f t="shared" si="1"/>
        <v>0</v>
      </c>
    </row>
    <row r="32" spans="1:11">
      <c r="A32" s="28">
        <v>28</v>
      </c>
      <c r="B32" s="37" t="str">
        <f>IF(MARKAH!B37="","",MARKAH!B37)</f>
        <v/>
      </c>
      <c r="C32" s="30" t="str">
        <f>IF(MARKAH!C37="","",MARKAH!C37)</f>
        <v/>
      </c>
      <c r="D32" s="57"/>
      <c r="E32" s="66"/>
      <c r="F32" s="66"/>
      <c r="G32" s="66"/>
      <c r="H32" s="66"/>
      <c r="I32" s="66"/>
      <c r="J32" s="8">
        <f t="shared" si="0"/>
        <v>0</v>
      </c>
      <c r="K32" s="79">
        <f t="shared" si="1"/>
        <v>0</v>
      </c>
    </row>
    <row r="33" spans="1:11">
      <c r="A33" s="28">
        <v>29</v>
      </c>
      <c r="B33" s="37" t="str">
        <f>IF(MARKAH!B38="","",MARKAH!B38)</f>
        <v/>
      </c>
      <c r="C33" s="30" t="str">
        <f>IF(MARKAH!C38="","",MARKAH!C38)</f>
        <v/>
      </c>
      <c r="D33" s="57"/>
      <c r="E33" s="66"/>
      <c r="F33" s="66"/>
      <c r="G33" s="66"/>
      <c r="H33" s="66"/>
      <c r="I33" s="66"/>
      <c r="J33" s="8">
        <f t="shared" si="0"/>
        <v>0</v>
      </c>
      <c r="K33" s="79">
        <f t="shared" si="1"/>
        <v>0</v>
      </c>
    </row>
    <row r="34" spans="1:11">
      <c r="A34" s="28">
        <v>30</v>
      </c>
      <c r="B34" s="37" t="str">
        <f>IF(MARKAH!B39="","",MARKAH!B39)</f>
        <v/>
      </c>
      <c r="C34" s="30" t="str">
        <f>IF(MARKAH!C39="","",MARKAH!C39)</f>
        <v/>
      </c>
      <c r="D34" s="57"/>
      <c r="E34" s="66"/>
      <c r="F34" s="66"/>
      <c r="G34" s="66"/>
      <c r="H34" s="66"/>
      <c r="I34" s="66"/>
      <c r="J34" s="8">
        <f t="shared" si="0"/>
        <v>0</v>
      </c>
      <c r="K34" s="79">
        <f t="shared" si="1"/>
        <v>0</v>
      </c>
    </row>
    <row r="35" spans="1:11">
      <c r="A35" s="28">
        <v>31</v>
      </c>
      <c r="B35" s="37" t="str">
        <f>IF(MARKAH!B40="","",MARKAH!B40)</f>
        <v/>
      </c>
      <c r="C35" s="30" t="str">
        <f>IF(MARKAH!C40="","",MARKAH!C40)</f>
        <v/>
      </c>
      <c r="D35" s="57"/>
      <c r="E35" s="66"/>
      <c r="F35" s="66"/>
      <c r="G35" s="66"/>
      <c r="H35" s="66"/>
      <c r="I35" s="66"/>
      <c r="J35" s="8">
        <f t="shared" si="0"/>
        <v>0</v>
      </c>
      <c r="K35" s="79">
        <f t="shared" si="1"/>
        <v>0</v>
      </c>
    </row>
    <row r="36" spans="1:11">
      <c r="A36" s="28">
        <v>32</v>
      </c>
      <c r="B36" s="37" t="str">
        <f>IF(MARKAH!B41="","",MARKAH!B41)</f>
        <v/>
      </c>
      <c r="C36" s="30" t="str">
        <f>IF(MARKAH!C41="","",MARKAH!C41)</f>
        <v/>
      </c>
      <c r="D36" s="57"/>
      <c r="E36" s="66"/>
      <c r="F36" s="66"/>
      <c r="G36" s="66"/>
      <c r="H36" s="66"/>
      <c r="I36" s="66"/>
      <c r="J36" s="8">
        <f t="shared" si="0"/>
        <v>0</v>
      </c>
      <c r="K36" s="79">
        <f t="shared" si="1"/>
        <v>0</v>
      </c>
    </row>
    <row r="37" spans="1:11">
      <c r="A37" s="28">
        <v>33</v>
      </c>
      <c r="B37" s="37" t="str">
        <f>IF(MARKAH!B42="","",MARKAH!B42)</f>
        <v/>
      </c>
      <c r="C37" s="30" t="str">
        <f>IF(MARKAH!C42="","",MARKAH!C42)</f>
        <v/>
      </c>
      <c r="D37" s="57"/>
      <c r="E37" s="66"/>
      <c r="F37" s="66"/>
      <c r="G37" s="66"/>
      <c r="H37" s="66"/>
      <c r="I37" s="66"/>
      <c r="J37" s="8">
        <f t="shared" si="0"/>
        <v>0</v>
      </c>
      <c r="K37" s="79">
        <f t="shared" si="1"/>
        <v>0</v>
      </c>
    </row>
    <row r="38" spans="1:11">
      <c r="A38" s="28">
        <v>34</v>
      </c>
      <c r="B38" s="37" t="str">
        <f>IF(MARKAH!B43="","",MARKAH!B43)</f>
        <v/>
      </c>
      <c r="C38" s="30" t="str">
        <f>IF(MARKAH!C43="","",MARKAH!C43)</f>
        <v/>
      </c>
      <c r="D38" s="57"/>
      <c r="E38" s="66"/>
      <c r="F38" s="66"/>
      <c r="G38" s="66"/>
      <c r="H38" s="66"/>
      <c r="I38" s="66"/>
      <c r="J38" s="8">
        <f t="shared" si="0"/>
        <v>0</v>
      </c>
      <c r="K38" s="79">
        <f t="shared" si="1"/>
        <v>0</v>
      </c>
    </row>
    <row r="39" spans="1:11" ht="16.5" customHeight="1">
      <c r="A39" s="28">
        <v>35</v>
      </c>
      <c r="B39" s="37" t="str">
        <f>IF(MARKAH!B44="","",MARKAH!B44)</f>
        <v/>
      </c>
      <c r="C39" s="30" t="str">
        <f>IF(MARKAH!C44="","",MARKAH!C44)</f>
        <v/>
      </c>
      <c r="D39" s="57"/>
      <c r="E39" s="66"/>
      <c r="F39" s="66"/>
      <c r="G39" s="66"/>
      <c r="H39" s="66"/>
      <c r="I39" s="66"/>
      <c r="J39" s="8">
        <f t="shared" si="0"/>
        <v>0</v>
      </c>
      <c r="K39" s="79">
        <f t="shared" si="1"/>
        <v>0</v>
      </c>
    </row>
    <row r="40" spans="1:11">
      <c r="A40" s="28">
        <v>36</v>
      </c>
      <c r="B40" s="37" t="str">
        <f>IF(MARKAH!B45="","",MARKAH!B45)</f>
        <v/>
      </c>
      <c r="C40" s="30" t="str">
        <f>IF(MARKAH!C45="","",MARKAH!C45)</f>
        <v/>
      </c>
      <c r="D40" s="57"/>
      <c r="E40" s="66"/>
      <c r="F40" s="66"/>
      <c r="G40" s="66"/>
      <c r="H40" s="66"/>
      <c r="I40" s="66"/>
      <c r="J40" s="8">
        <f t="shared" si="0"/>
        <v>0</v>
      </c>
      <c r="K40" s="79">
        <f t="shared" si="1"/>
        <v>0</v>
      </c>
    </row>
    <row r="41" spans="1:11">
      <c r="A41" s="28">
        <v>37</v>
      </c>
      <c r="B41" s="37" t="str">
        <f>IF(MARKAH!B46="","",MARKAH!B46)</f>
        <v/>
      </c>
      <c r="C41" s="30" t="str">
        <f>IF(MARKAH!C46="","",MARKAH!C46)</f>
        <v/>
      </c>
      <c r="D41" s="57"/>
      <c r="E41" s="66"/>
      <c r="F41" s="66"/>
      <c r="G41" s="66"/>
      <c r="H41" s="66"/>
      <c r="I41" s="66"/>
      <c r="J41" s="8">
        <f t="shared" si="0"/>
        <v>0</v>
      </c>
      <c r="K41" s="79">
        <f t="shared" si="1"/>
        <v>0</v>
      </c>
    </row>
    <row r="42" spans="1:11">
      <c r="A42" s="28">
        <v>38</v>
      </c>
      <c r="B42" s="37" t="str">
        <f>IF(MARKAH!B47="","",MARKAH!B47)</f>
        <v/>
      </c>
      <c r="C42" s="30" t="str">
        <f>IF(MARKAH!C47="","",MARKAH!C47)</f>
        <v/>
      </c>
      <c r="D42" s="57"/>
      <c r="E42" s="66"/>
      <c r="F42" s="66"/>
      <c r="G42" s="66"/>
      <c r="H42" s="66"/>
      <c r="I42" s="66"/>
      <c r="J42" s="8">
        <f t="shared" si="0"/>
        <v>0</v>
      </c>
      <c r="K42" s="79">
        <f t="shared" si="1"/>
        <v>0</v>
      </c>
    </row>
    <row r="43" spans="1:11">
      <c r="A43" s="28">
        <v>39</v>
      </c>
      <c r="B43" s="37" t="str">
        <f>IF(MARKAH!B48="","",MARKAH!B48)</f>
        <v/>
      </c>
      <c r="C43" s="30" t="str">
        <f>IF(MARKAH!C48="","",MARKAH!C48)</f>
        <v/>
      </c>
      <c r="D43" s="57"/>
      <c r="E43" s="66"/>
      <c r="F43" s="66"/>
      <c r="G43" s="66"/>
      <c r="H43" s="66"/>
      <c r="I43" s="66"/>
      <c r="J43" s="8">
        <f t="shared" si="0"/>
        <v>0</v>
      </c>
      <c r="K43" s="79">
        <f t="shared" si="1"/>
        <v>0</v>
      </c>
    </row>
    <row r="44" spans="1:11">
      <c r="A44" s="28">
        <v>40</v>
      </c>
      <c r="B44" s="37" t="str">
        <f>IF(MARKAH!B49="","",MARKAH!B49)</f>
        <v/>
      </c>
      <c r="C44" s="30" t="str">
        <f>IF(MARKAH!C49="","",MARKAH!C49)</f>
        <v/>
      </c>
      <c r="D44" s="57"/>
      <c r="E44" s="66"/>
      <c r="F44" s="66"/>
      <c r="G44" s="66"/>
      <c r="H44" s="66"/>
      <c r="I44" s="66"/>
      <c r="J44" s="8">
        <f t="shared" si="0"/>
        <v>0</v>
      </c>
      <c r="K44" s="79">
        <f t="shared" si="1"/>
        <v>0</v>
      </c>
    </row>
    <row r="45" spans="1:11">
      <c r="A45" s="28">
        <v>41</v>
      </c>
      <c r="B45" s="37" t="str">
        <f>IF(MARKAH!B50="","",MARKAH!B50)</f>
        <v/>
      </c>
      <c r="C45" s="30" t="str">
        <f>IF(MARKAH!C50="","",MARKAH!C50)</f>
        <v/>
      </c>
      <c r="D45" s="57"/>
      <c r="E45" s="66"/>
      <c r="F45" s="66"/>
      <c r="G45" s="66"/>
      <c r="H45" s="66"/>
      <c r="I45" s="66"/>
      <c r="J45" s="8">
        <f t="shared" si="0"/>
        <v>0</v>
      </c>
      <c r="K45" s="79">
        <f t="shared" si="1"/>
        <v>0</v>
      </c>
    </row>
    <row r="46" spans="1:11">
      <c r="A46" s="28">
        <v>42</v>
      </c>
      <c r="B46" s="37" t="str">
        <f>IF(MARKAH!B51="","",MARKAH!B51)</f>
        <v/>
      </c>
      <c r="C46" s="30" t="str">
        <f>IF(MARKAH!C51="","",MARKAH!C51)</f>
        <v/>
      </c>
      <c r="D46" s="57"/>
      <c r="E46" s="66"/>
      <c r="F46" s="66"/>
      <c r="G46" s="66"/>
      <c r="H46" s="66"/>
      <c r="I46" s="66"/>
      <c r="J46" s="8">
        <f t="shared" si="0"/>
        <v>0</v>
      </c>
      <c r="K46" s="79">
        <f t="shared" si="1"/>
        <v>0</v>
      </c>
    </row>
    <row r="47" spans="1:11">
      <c r="A47" s="28">
        <v>43</v>
      </c>
      <c r="B47" s="37" t="str">
        <f>IF(MARKAH!B52="","",MARKAH!B52)</f>
        <v/>
      </c>
      <c r="C47" s="30" t="str">
        <f>IF(MARKAH!C52="","",MARKAH!C52)</f>
        <v/>
      </c>
      <c r="D47" s="57"/>
      <c r="E47" s="66"/>
      <c r="F47" s="66"/>
      <c r="G47" s="66"/>
      <c r="H47" s="66"/>
      <c r="I47" s="66"/>
      <c r="J47" s="8">
        <f t="shared" si="0"/>
        <v>0</v>
      </c>
      <c r="K47" s="79">
        <f t="shared" si="1"/>
        <v>0</v>
      </c>
    </row>
    <row r="48" spans="1:11">
      <c r="A48" s="28">
        <v>44</v>
      </c>
      <c r="B48" s="37" t="str">
        <f>IF(MARKAH!B53="","",MARKAH!B53)</f>
        <v/>
      </c>
      <c r="C48" s="30" t="str">
        <f>IF(MARKAH!C53="","",MARKAH!C53)</f>
        <v/>
      </c>
      <c r="D48" s="57"/>
      <c r="E48" s="66"/>
      <c r="F48" s="66"/>
      <c r="G48" s="66"/>
      <c r="H48" s="66"/>
      <c r="I48" s="66"/>
      <c r="J48" s="8">
        <f t="shared" si="0"/>
        <v>0</v>
      </c>
      <c r="K48" s="79">
        <f t="shared" si="1"/>
        <v>0</v>
      </c>
    </row>
    <row r="49" spans="1:11">
      <c r="A49" s="28">
        <v>45</v>
      </c>
      <c r="B49" s="37" t="str">
        <f>IF(MARKAH!B54="","",MARKAH!B54)</f>
        <v/>
      </c>
      <c r="C49" s="30" t="str">
        <f>IF(MARKAH!C54="","",MARKAH!C54)</f>
        <v/>
      </c>
      <c r="D49" s="57"/>
      <c r="E49" s="66"/>
      <c r="F49" s="66"/>
      <c r="G49" s="66"/>
      <c r="H49" s="66"/>
      <c r="I49" s="66"/>
      <c r="J49" s="8">
        <f t="shared" si="0"/>
        <v>0</v>
      </c>
      <c r="K49" s="79">
        <f t="shared" si="1"/>
        <v>0</v>
      </c>
    </row>
    <row r="50" spans="1:11">
      <c r="A50" s="28">
        <v>46</v>
      </c>
      <c r="B50" s="37" t="str">
        <f>IF(MARKAH!B55="","",MARKAH!B55)</f>
        <v/>
      </c>
      <c r="C50" s="30" t="str">
        <f>IF(MARKAH!C55="","",MARKAH!C55)</f>
        <v/>
      </c>
      <c r="D50" s="57"/>
      <c r="E50" s="66"/>
      <c r="F50" s="66"/>
      <c r="G50" s="66"/>
      <c r="H50" s="66"/>
      <c r="I50" s="66"/>
      <c r="J50" s="8">
        <f t="shared" si="0"/>
        <v>0</v>
      </c>
      <c r="K50" s="79">
        <f t="shared" si="1"/>
        <v>0</v>
      </c>
    </row>
    <row r="51" spans="1:11">
      <c r="A51" s="28">
        <v>47</v>
      </c>
      <c r="B51" s="37" t="str">
        <f>IF(MARKAH!B56="","",MARKAH!B56)</f>
        <v/>
      </c>
      <c r="C51" s="30" t="str">
        <f>IF(MARKAH!C56="","",MARKAH!C56)</f>
        <v/>
      </c>
      <c r="D51" s="57"/>
      <c r="E51" s="66"/>
      <c r="F51" s="66"/>
      <c r="G51" s="66"/>
      <c r="H51" s="66"/>
      <c r="I51" s="66"/>
      <c r="J51" s="8">
        <f t="shared" si="0"/>
        <v>0</v>
      </c>
      <c r="K51" s="79">
        <f t="shared" si="1"/>
        <v>0</v>
      </c>
    </row>
    <row r="52" spans="1:11">
      <c r="A52" s="28">
        <v>48</v>
      </c>
      <c r="B52" s="37" t="str">
        <f>IF(MARKAH!B57="","",MARKAH!B57)</f>
        <v/>
      </c>
      <c r="C52" s="30" t="str">
        <f>IF(MARKAH!C57="","",MARKAH!C57)</f>
        <v/>
      </c>
      <c r="D52" s="57"/>
      <c r="E52" s="66"/>
      <c r="F52" s="66"/>
      <c r="G52" s="66"/>
      <c r="H52" s="66"/>
      <c r="I52" s="66"/>
      <c r="J52" s="8">
        <f t="shared" si="0"/>
        <v>0</v>
      </c>
      <c r="K52" s="79">
        <f t="shared" si="1"/>
        <v>0</v>
      </c>
    </row>
    <row r="53" spans="1:11">
      <c r="A53" s="28">
        <v>49</v>
      </c>
      <c r="B53" s="37" t="str">
        <f>IF(MARKAH!B58="","",MARKAH!B58)</f>
        <v/>
      </c>
      <c r="C53" s="30" t="str">
        <f>IF(MARKAH!C58="","",MARKAH!C58)</f>
        <v/>
      </c>
      <c r="D53" s="57"/>
      <c r="E53" s="66"/>
      <c r="F53" s="66"/>
      <c r="G53" s="66"/>
      <c r="H53" s="66"/>
      <c r="I53" s="66"/>
      <c r="J53" s="8">
        <f t="shared" si="0"/>
        <v>0</v>
      </c>
      <c r="K53" s="79">
        <f t="shared" si="1"/>
        <v>0</v>
      </c>
    </row>
    <row r="54" spans="1:11">
      <c r="A54" s="28">
        <v>50</v>
      </c>
      <c r="B54" s="37" t="str">
        <f>IF(MARKAH!B59="","",MARKAH!B59)</f>
        <v/>
      </c>
      <c r="C54" s="30" t="str">
        <f>IF(MARKAH!C59="","",MARKAH!C59)</f>
        <v/>
      </c>
      <c r="D54" s="57"/>
      <c r="E54" s="66"/>
      <c r="F54" s="66"/>
      <c r="G54" s="66"/>
      <c r="H54" s="66"/>
      <c r="I54" s="66"/>
      <c r="J54" s="8">
        <f t="shared" si="0"/>
        <v>0</v>
      </c>
      <c r="K54" s="79">
        <f t="shared" si="1"/>
        <v>0</v>
      </c>
    </row>
    <row r="55" spans="1:11">
      <c r="A55" s="28">
        <v>51</v>
      </c>
      <c r="B55" s="37" t="str">
        <f>IF(MARKAH!B60="","",MARKAH!B60)</f>
        <v/>
      </c>
      <c r="C55" s="30" t="str">
        <f>IF(MARKAH!C60="","",MARKAH!C60)</f>
        <v/>
      </c>
      <c r="D55" s="57"/>
      <c r="E55" s="66"/>
      <c r="F55" s="66"/>
      <c r="G55" s="66"/>
      <c r="H55" s="66"/>
      <c r="I55" s="66"/>
      <c r="J55" s="8">
        <f t="shared" si="0"/>
        <v>0</v>
      </c>
      <c r="K55" s="79">
        <f t="shared" si="1"/>
        <v>0</v>
      </c>
    </row>
    <row r="56" spans="1:11">
      <c r="A56" s="28">
        <v>52</v>
      </c>
      <c r="B56" s="37" t="str">
        <f>IF(MARKAH!B61="","",MARKAH!B61)</f>
        <v/>
      </c>
      <c r="C56" s="30" t="str">
        <f>IF(MARKAH!C61="","",MARKAH!C61)</f>
        <v/>
      </c>
      <c r="D56" s="57"/>
      <c r="E56" s="66"/>
      <c r="F56" s="66"/>
      <c r="G56" s="66"/>
      <c r="H56" s="66"/>
      <c r="I56" s="66"/>
      <c r="J56" s="8">
        <f t="shared" si="0"/>
        <v>0</v>
      </c>
      <c r="K56" s="79">
        <f t="shared" si="1"/>
        <v>0</v>
      </c>
    </row>
    <row r="57" spans="1:11">
      <c r="A57" s="28">
        <v>53</v>
      </c>
      <c r="B57" s="37" t="str">
        <f>IF(MARKAH!B62="","",MARKAH!B62)</f>
        <v/>
      </c>
      <c r="C57" s="30" t="str">
        <f>IF(MARKAH!C62="","",MARKAH!C62)</f>
        <v/>
      </c>
      <c r="D57" s="57"/>
      <c r="E57" s="66"/>
      <c r="F57" s="66"/>
      <c r="G57" s="66"/>
      <c r="H57" s="66"/>
      <c r="I57" s="66"/>
      <c r="J57" s="8">
        <f t="shared" si="0"/>
        <v>0</v>
      </c>
      <c r="K57" s="79">
        <f t="shared" si="1"/>
        <v>0</v>
      </c>
    </row>
    <row r="58" spans="1:11">
      <c r="A58" s="28">
        <v>54</v>
      </c>
      <c r="B58" s="37" t="str">
        <f>IF(MARKAH!B63="","",MARKAH!B63)</f>
        <v/>
      </c>
      <c r="C58" s="30" t="str">
        <f>IF(MARKAH!C63="","",MARKAH!C63)</f>
        <v/>
      </c>
      <c r="D58" s="57"/>
      <c r="E58" s="66"/>
      <c r="F58" s="66"/>
      <c r="G58" s="66"/>
      <c r="H58" s="66"/>
      <c r="I58" s="66"/>
      <c r="J58" s="8">
        <f t="shared" si="0"/>
        <v>0</v>
      </c>
      <c r="K58" s="79">
        <f t="shared" si="1"/>
        <v>0</v>
      </c>
    </row>
    <row r="59" spans="1:11">
      <c r="A59" s="28">
        <v>55</v>
      </c>
      <c r="B59" s="37" t="str">
        <f>IF(MARKAH!B64="","",MARKAH!B64)</f>
        <v/>
      </c>
      <c r="C59" s="30" t="str">
        <f>IF(MARKAH!C64="","",MARKAH!C64)</f>
        <v/>
      </c>
      <c r="D59" s="57"/>
      <c r="E59" s="66"/>
      <c r="F59" s="66"/>
      <c r="G59" s="66"/>
      <c r="H59" s="66"/>
      <c r="I59" s="66"/>
      <c r="J59" s="8">
        <f t="shared" si="0"/>
        <v>0</v>
      </c>
      <c r="K59" s="79">
        <f t="shared" si="1"/>
        <v>0</v>
      </c>
    </row>
    <row r="60" spans="1:11">
      <c r="A60" s="28">
        <v>56</v>
      </c>
      <c r="B60" s="37" t="str">
        <f>IF(MARKAH!B65="","",MARKAH!B65)</f>
        <v/>
      </c>
      <c r="C60" s="30" t="str">
        <f>IF(MARKAH!C65="","",MARKAH!C65)</f>
        <v/>
      </c>
      <c r="D60" s="57"/>
      <c r="E60" s="66"/>
      <c r="F60" s="66"/>
      <c r="G60" s="66"/>
      <c r="H60" s="66"/>
      <c r="I60" s="66"/>
      <c r="J60" s="8">
        <f t="shared" si="0"/>
        <v>0</v>
      </c>
      <c r="K60" s="79">
        <f t="shared" si="1"/>
        <v>0</v>
      </c>
    </row>
    <row r="61" spans="1:11">
      <c r="A61" s="28">
        <v>57</v>
      </c>
      <c r="B61" s="37" t="str">
        <f>IF(MARKAH!B66="","",MARKAH!B66)</f>
        <v/>
      </c>
      <c r="C61" s="30" t="str">
        <f>IF(MARKAH!C66="","",MARKAH!C66)</f>
        <v/>
      </c>
      <c r="D61" s="57"/>
      <c r="E61" s="66"/>
      <c r="F61" s="66"/>
      <c r="G61" s="66"/>
      <c r="H61" s="66"/>
      <c r="I61" s="66"/>
      <c r="J61" s="8">
        <f t="shared" si="0"/>
        <v>0</v>
      </c>
      <c r="K61" s="79">
        <f t="shared" si="1"/>
        <v>0</v>
      </c>
    </row>
    <row r="62" spans="1:11">
      <c r="A62" s="28">
        <v>58</v>
      </c>
      <c r="B62" s="37" t="str">
        <f>IF(MARKAH!B67="","",MARKAH!B67)</f>
        <v/>
      </c>
      <c r="C62" s="30" t="str">
        <f>IF(MARKAH!C67="","",MARKAH!C67)</f>
        <v/>
      </c>
      <c r="D62" s="57"/>
      <c r="E62" s="66"/>
      <c r="F62" s="66"/>
      <c r="G62" s="66"/>
      <c r="H62" s="66"/>
      <c r="I62" s="66"/>
      <c r="J62" s="8">
        <f t="shared" si="0"/>
        <v>0</v>
      </c>
      <c r="K62" s="79">
        <f t="shared" si="1"/>
        <v>0</v>
      </c>
    </row>
    <row r="63" spans="1:11">
      <c r="A63" s="28">
        <v>59</v>
      </c>
      <c r="B63" s="37" t="str">
        <f>IF(MARKAH!B68="","",MARKAH!B68)</f>
        <v/>
      </c>
      <c r="C63" s="30" t="str">
        <f>IF(MARKAH!C68="","",MARKAH!C68)</f>
        <v/>
      </c>
      <c r="D63" s="57"/>
      <c r="E63" s="66"/>
      <c r="F63" s="66"/>
      <c r="G63" s="66"/>
      <c r="H63" s="66"/>
      <c r="I63" s="66"/>
      <c r="J63" s="8">
        <f t="shared" si="0"/>
        <v>0</v>
      </c>
      <c r="K63" s="79">
        <f t="shared" si="1"/>
        <v>0</v>
      </c>
    </row>
    <row r="64" spans="1:11">
      <c r="A64" s="28">
        <v>60</v>
      </c>
      <c r="B64" s="37" t="str">
        <f>IF(MARKAH!B69="","",MARKAH!B69)</f>
        <v/>
      </c>
      <c r="C64" s="30" t="str">
        <f>IF(MARKAH!C69="","",MARKAH!C69)</f>
        <v/>
      </c>
      <c r="D64" s="57"/>
      <c r="E64" s="66"/>
      <c r="F64" s="66"/>
      <c r="G64" s="66"/>
      <c r="H64" s="66"/>
      <c r="I64" s="66"/>
      <c r="J64" s="8">
        <f t="shared" si="0"/>
        <v>0</v>
      </c>
      <c r="K64" s="79">
        <f t="shared" si="1"/>
        <v>0</v>
      </c>
    </row>
    <row r="67" spans="2:4">
      <c r="B67" s="32" t="s">
        <v>76</v>
      </c>
      <c r="D67" t="s">
        <v>78</v>
      </c>
    </row>
    <row r="68" spans="2:4">
      <c r="B68" s="32"/>
    </row>
    <row r="69" spans="2:4">
      <c r="B69" s="32" t="s">
        <v>77</v>
      </c>
      <c r="D69" t="s">
        <v>79</v>
      </c>
    </row>
    <row r="70" spans="2:4">
      <c r="B70" s="32">
        <f>MARKAH!C74</f>
        <v>0</v>
      </c>
    </row>
    <row r="71" spans="2:4">
      <c r="B71" s="32" t="str">
        <f>MARKAH!C75</f>
        <v xml:space="preserve">Fasilitator  / </v>
      </c>
    </row>
    <row r="72" spans="2:4">
      <c r="B72" s="32" t="str">
        <f>MARKAH!C76</f>
        <v xml:space="preserve">Kumpulan </v>
      </c>
    </row>
    <row r="73" spans="2:4">
      <c r="B73" s="32"/>
    </row>
  </sheetData>
  <sheetProtection sheet="1" objects="1" scenarios="1" selectLockedCells="1"/>
  <mergeCells count="1">
    <mergeCell ref="A1:J1"/>
  </mergeCells>
  <phoneticPr fontId="24" type="noConversion"/>
  <pageMargins left="0.25" right="0.25" top="0.75" bottom="0.75" header="0.3" footer="0.3"/>
  <pageSetup scale="88" fitToHeight="0" orientation="landscape" horizontalDpi="0" verticalDpi="0" r:id="rId1"/>
  <headerFooter>
    <oddHeader>&amp;R&amp;"Calibri,Regular"&amp;K000000&amp;A</oddHeader>
    <oddFooter>&amp;L&amp;"Calibri,Regular"&amp;K000000&amp;D|&amp;T&amp;C&amp;F&amp;R&amp;"Calibri,Regular"&amp;K000000&amp;P/&amp;N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5DC505FF-2905-401B-92B9-0B3A6CA6E68C}">
            <x14:iconSet custom="1">
              <x14:cfvo type="percent">
                <xm:f>0</xm:f>
              </x14:cfvo>
              <x14:cfvo type="num">
                <xm:f>1</xm:f>
              </x14:cfvo>
              <x14:cfvo type="num">
                <xm:f>5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K5:K64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Data!$A$1:$A$4</xm:f>
          </x14:formula1>
          <xm:sqref>E5:I64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L74"/>
  <sheetViews>
    <sheetView showGridLines="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E5" sqref="E5"/>
    </sheetView>
  </sheetViews>
  <sheetFormatPr defaultColWidth="8.85546875" defaultRowHeight="15"/>
  <cols>
    <col min="1" max="1" width="3.7109375" customWidth="1"/>
    <col min="2" max="2" width="10.7109375" style="1" customWidth="1"/>
    <col min="3" max="3" width="45.7109375" style="32" customWidth="1"/>
    <col min="4" max="4" width="10.140625" customWidth="1"/>
    <col min="5" max="9" width="13.7109375" customWidth="1"/>
    <col min="10" max="10" width="8.7109375" customWidth="1"/>
    <col min="11" max="11" width="4.140625" style="79" bestFit="1" customWidth="1"/>
  </cols>
  <sheetData>
    <row r="1" spans="1:12" ht="15" customHeight="1">
      <c r="A1" s="132" t="s">
        <v>240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2" ht="38.25">
      <c r="D2" s="50" t="s">
        <v>218</v>
      </c>
      <c r="E2" s="48" t="s">
        <v>279</v>
      </c>
      <c r="F2" s="48" t="s">
        <v>230</v>
      </c>
      <c r="G2" s="48" t="s">
        <v>231</v>
      </c>
      <c r="H2" s="48" t="s">
        <v>232</v>
      </c>
      <c r="I2" s="48" t="s">
        <v>233</v>
      </c>
      <c r="J2" s="28"/>
    </row>
    <row r="3" spans="1:12" ht="204">
      <c r="B3" s="78" t="s">
        <v>284</v>
      </c>
      <c r="D3" s="50" t="s">
        <v>224</v>
      </c>
      <c r="E3" s="53" t="s">
        <v>238</v>
      </c>
      <c r="F3" s="53" t="s">
        <v>237</v>
      </c>
      <c r="G3" s="53" t="s">
        <v>236</v>
      </c>
      <c r="H3" s="53" t="s">
        <v>235</v>
      </c>
      <c r="I3" s="53" t="s">
        <v>234</v>
      </c>
      <c r="J3" s="38" t="s">
        <v>43</v>
      </c>
      <c r="K3" s="80"/>
    </row>
    <row r="4" spans="1:12">
      <c r="A4" s="54" t="s">
        <v>69</v>
      </c>
      <c r="B4" s="55" t="s">
        <v>70</v>
      </c>
      <c r="C4" s="58" t="s">
        <v>71</v>
      </c>
      <c r="D4" s="59"/>
      <c r="E4" s="56" t="s">
        <v>123</v>
      </c>
      <c r="F4" s="56" t="s">
        <v>123</v>
      </c>
      <c r="G4" s="56" t="s">
        <v>123</v>
      </c>
      <c r="H4" s="56" t="s">
        <v>123</v>
      </c>
      <c r="I4" s="56" t="s">
        <v>123</v>
      </c>
      <c r="J4" s="59" t="s">
        <v>80</v>
      </c>
      <c r="K4" s="81"/>
    </row>
    <row r="5" spans="1:12">
      <c r="A5" s="28">
        <f>MARKAH!A10</f>
        <v>1</v>
      </c>
      <c r="B5" s="37" t="str">
        <f>IF(MARKAH!B10="","",MARKAH!B10)</f>
        <v/>
      </c>
      <c r="C5" s="30" t="str">
        <f>IF(MARKAH!C10="","",MARKAH!C10)</f>
        <v/>
      </c>
      <c r="D5" s="60"/>
      <c r="E5" s="66"/>
      <c r="F5" s="66"/>
      <c r="G5" s="66"/>
      <c r="H5" s="66"/>
      <c r="I5" s="66"/>
      <c r="J5" s="3">
        <f>SUM(E5:I5)</f>
        <v>0</v>
      </c>
      <c r="K5" s="79">
        <f>COUNTA(E5:I5)</f>
        <v>0</v>
      </c>
      <c r="L5" s="31"/>
    </row>
    <row r="6" spans="1:12">
      <c r="A6" s="28">
        <f>MARKAH!A11</f>
        <v>2</v>
      </c>
      <c r="B6" s="37" t="str">
        <f>IF(MARKAH!B11="","",MARKAH!B11)</f>
        <v/>
      </c>
      <c r="C6" s="30" t="str">
        <f>IF(MARKAH!C11="","",MARKAH!C11)</f>
        <v/>
      </c>
      <c r="D6" s="60"/>
      <c r="E6" s="66"/>
      <c r="F6" s="66"/>
      <c r="G6" s="66"/>
      <c r="H6" s="66"/>
      <c r="I6" s="66"/>
      <c r="J6" s="3">
        <f t="shared" ref="J6:J64" si="0">SUM(E6:I6)</f>
        <v>0</v>
      </c>
      <c r="K6" s="79">
        <f t="shared" ref="K6:K64" si="1">COUNTA(E6:I6)</f>
        <v>0</v>
      </c>
      <c r="L6" s="31"/>
    </row>
    <row r="7" spans="1:12">
      <c r="A7" s="28">
        <f>MARKAH!A12</f>
        <v>3</v>
      </c>
      <c r="B7" s="37" t="str">
        <f>IF(MARKAH!B12="","",MARKAH!B12)</f>
        <v/>
      </c>
      <c r="C7" s="30" t="str">
        <f>IF(MARKAH!C12="","",MARKAH!C12)</f>
        <v/>
      </c>
      <c r="D7" s="60"/>
      <c r="E7" s="66"/>
      <c r="F7" s="66"/>
      <c r="G7" s="66"/>
      <c r="H7" s="66"/>
      <c r="I7" s="66"/>
      <c r="J7" s="3">
        <f t="shared" si="0"/>
        <v>0</v>
      </c>
      <c r="K7" s="79">
        <f t="shared" si="1"/>
        <v>0</v>
      </c>
      <c r="L7" s="31"/>
    </row>
    <row r="8" spans="1:12">
      <c r="A8" s="28">
        <f>MARKAH!A13</f>
        <v>4</v>
      </c>
      <c r="B8" s="37" t="str">
        <f>IF(MARKAH!B13="","",MARKAH!B13)</f>
        <v/>
      </c>
      <c r="C8" s="30" t="str">
        <f>IF(MARKAH!C13="","",MARKAH!C13)</f>
        <v/>
      </c>
      <c r="D8" s="60"/>
      <c r="E8" s="66"/>
      <c r="F8" s="66"/>
      <c r="G8" s="66"/>
      <c r="H8" s="66"/>
      <c r="I8" s="66"/>
      <c r="J8" s="3">
        <f t="shared" si="0"/>
        <v>0</v>
      </c>
      <c r="K8" s="79">
        <f t="shared" si="1"/>
        <v>0</v>
      </c>
      <c r="L8" s="31"/>
    </row>
    <row r="9" spans="1:12">
      <c r="A9" s="28">
        <f>MARKAH!A14</f>
        <v>5</v>
      </c>
      <c r="B9" s="37" t="str">
        <f>IF(MARKAH!B14="","",MARKAH!B14)</f>
        <v/>
      </c>
      <c r="C9" s="30" t="str">
        <f>IF(MARKAH!C14="","",MARKAH!C14)</f>
        <v/>
      </c>
      <c r="D9" s="60"/>
      <c r="E9" s="66"/>
      <c r="F9" s="66"/>
      <c r="G9" s="66"/>
      <c r="H9" s="66"/>
      <c r="I9" s="66"/>
      <c r="J9" s="3">
        <f t="shared" si="0"/>
        <v>0</v>
      </c>
      <c r="K9" s="79">
        <f t="shared" si="1"/>
        <v>0</v>
      </c>
      <c r="L9" s="31"/>
    </row>
    <row r="10" spans="1:12">
      <c r="A10" s="28">
        <f>MARKAH!A15</f>
        <v>6</v>
      </c>
      <c r="B10" s="37" t="str">
        <f>IF(MARKAH!B15="","",MARKAH!B15)</f>
        <v/>
      </c>
      <c r="C10" s="30" t="str">
        <f>IF(MARKAH!C15="","",MARKAH!C15)</f>
        <v/>
      </c>
      <c r="D10" s="60"/>
      <c r="E10" s="66"/>
      <c r="F10" s="66"/>
      <c r="G10" s="66"/>
      <c r="H10" s="66"/>
      <c r="I10" s="66"/>
      <c r="J10" s="3">
        <f t="shared" si="0"/>
        <v>0</v>
      </c>
      <c r="K10" s="79">
        <f t="shared" si="1"/>
        <v>0</v>
      </c>
      <c r="L10" s="31"/>
    </row>
    <row r="11" spans="1:12">
      <c r="A11" s="28">
        <f>MARKAH!A16</f>
        <v>7</v>
      </c>
      <c r="B11" s="37" t="str">
        <f>IF(MARKAH!B16="","",MARKAH!B16)</f>
        <v/>
      </c>
      <c r="C11" s="30" t="str">
        <f>IF(MARKAH!C16="","",MARKAH!C16)</f>
        <v/>
      </c>
      <c r="D11" s="60"/>
      <c r="E11" s="66"/>
      <c r="F11" s="66"/>
      <c r="G11" s="66"/>
      <c r="H11" s="66"/>
      <c r="I11" s="66"/>
      <c r="J11" s="3">
        <f t="shared" si="0"/>
        <v>0</v>
      </c>
      <c r="K11" s="79">
        <f t="shared" si="1"/>
        <v>0</v>
      </c>
      <c r="L11" s="31"/>
    </row>
    <row r="12" spans="1:12">
      <c r="A12" s="28">
        <f>MARKAH!A17</f>
        <v>8</v>
      </c>
      <c r="B12" s="37" t="str">
        <f>IF(MARKAH!B17="","",MARKAH!B17)</f>
        <v/>
      </c>
      <c r="C12" s="30" t="str">
        <f>IF(MARKAH!C17="","",MARKAH!C17)</f>
        <v/>
      </c>
      <c r="D12" s="60"/>
      <c r="E12" s="66"/>
      <c r="F12" s="66"/>
      <c r="G12" s="66"/>
      <c r="H12" s="66"/>
      <c r="I12" s="66"/>
      <c r="J12" s="3">
        <f t="shared" si="0"/>
        <v>0</v>
      </c>
      <c r="K12" s="79">
        <f t="shared" si="1"/>
        <v>0</v>
      </c>
      <c r="L12" s="31"/>
    </row>
    <row r="13" spans="1:12">
      <c r="A13" s="28">
        <f>MARKAH!A18</f>
        <v>9</v>
      </c>
      <c r="B13" s="37" t="str">
        <f>IF(MARKAH!B18="","",MARKAH!B18)</f>
        <v/>
      </c>
      <c r="C13" s="30" t="str">
        <f>IF(MARKAH!C18="","",MARKAH!C18)</f>
        <v/>
      </c>
      <c r="D13" s="60"/>
      <c r="E13" s="66"/>
      <c r="F13" s="66"/>
      <c r="G13" s="66"/>
      <c r="H13" s="66"/>
      <c r="I13" s="66"/>
      <c r="J13" s="3">
        <f t="shared" si="0"/>
        <v>0</v>
      </c>
      <c r="K13" s="79">
        <f t="shared" si="1"/>
        <v>0</v>
      </c>
      <c r="L13" s="31"/>
    </row>
    <row r="14" spans="1:12">
      <c r="A14" s="28">
        <f>MARKAH!A19</f>
        <v>10</v>
      </c>
      <c r="B14" s="37" t="str">
        <f>IF(MARKAH!B19="","",MARKAH!B19)</f>
        <v/>
      </c>
      <c r="C14" s="30" t="str">
        <f>IF(MARKAH!C19="","",MARKAH!C19)</f>
        <v/>
      </c>
      <c r="D14" s="60"/>
      <c r="E14" s="66"/>
      <c r="F14" s="66"/>
      <c r="G14" s="66"/>
      <c r="H14" s="66"/>
      <c r="I14" s="66"/>
      <c r="J14" s="3">
        <f t="shared" si="0"/>
        <v>0</v>
      </c>
      <c r="K14" s="79">
        <f t="shared" si="1"/>
        <v>0</v>
      </c>
      <c r="L14" s="31"/>
    </row>
    <row r="15" spans="1:12">
      <c r="A15" s="28">
        <f>MARKAH!A20</f>
        <v>11</v>
      </c>
      <c r="B15" s="37" t="str">
        <f>IF(MARKAH!B20="","",MARKAH!B20)</f>
        <v/>
      </c>
      <c r="C15" s="30" t="str">
        <f>IF(MARKAH!C20="","",MARKAH!C20)</f>
        <v/>
      </c>
      <c r="D15" s="60"/>
      <c r="E15" s="66"/>
      <c r="F15" s="66"/>
      <c r="G15" s="66"/>
      <c r="H15" s="66"/>
      <c r="I15" s="66"/>
      <c r="J15" s="3">
        <f t="shared" si="0"/>
        <v>0</v>
      </c>
      <c r="K15" s="79">
        <f t="shared" si="1"/>
        <v>0</v>
      </c>
      <c r="L15" s="31"/>
    </row>
    <row r="16" spans="1:12">
      <c r="A16" s="28">
        <f>MARKAH!A21</f>
        <v>12</v>
      </c>
      <c r="B16" s="37" t="str">
        <f>IF(MARKAH!B21="","",MARKAH!B21)</f>
        <v/>
      </c>
      <c r="C16" s="30" t="str">
        <f>IF(MARKAH!C21="","",MARKAH!C21)</f>
        <v/>
      </c>
      <c r="D16" s="60"/>
      <c r="E16" s="66"/>
      <c r="F16" s="66"/>
      <c r="G16" s="66"/>
      <c r="H16" s="66"/>
      <c r="I16" s="66"/>
      <c r="J16" s="3">
        <f t="shared" si="0"/>
        <v>0</v>
      </c>
      <c r="K16" s="79">
        <f t="shared" si="1"/>
        <v>0</v>
      </c>
      <c r="L16" s="31"/>
    </row>
    <row r="17" spans="1:12">
      <c r="A17" s="28">
        <f>MARKAH!A22</f>
        <v>13</v>
      </c>
      <c r="B17" s="37" t="str">
        <f>IF(MARKAH!B22="","",MARKAH!B22)</f>
        <v/>
      </c>
      <c r="C17" s="30" t="str">
        <f>IF(MARKAH!C22="","",MARKAH!C22)</f>
        <v/>
      </c>
      <c r="D17" s="60"/>
      <c r="E17" s="66"/>
      <c r="F17" s="66"/>
      <c r="G17" s="66"/>
      <c r="H17" s="66"/>
      <c r="I17" s="66"/>
      <c r="J17" s="3">
        <f t="shared" si="0"/>
        <v>0</v>
      </c>
      <c r="K17" s="79">
        <f t="shared" si="1"/>
        <v>0</v>
      </c>
      <c r="L17" s="31"/>
    </row>
    <row r="18" spans="1:12">
      <c r="A18" s="28">
        <f>MARKAH!A23</f>
        <v>14</v>
      </c>
      <c r="B18" s="37" t="str">
        <f>IF(MARKAH!B23="","",MARKAH!B23)</f>
        <v/>
      </c>
      <c r="C18" s="30" t="str">
        <f>IF(MARKAH!C23="","",MARKAH!C23)</f>
        <v/>
      </c>
      <c r="D18" s="60"/>
      <c r="E18" s="66"/>
      <c r="F18" s="66"/>
      <c r="G18" s="66"/>
      <c r="H18" s="66"/>
      <c r="I18" s="66"/>
      <c r="J18" s="3">
        <f t="shared" si="0"/>
        <v>0</v>
      </c>
      <c r="K18" s="79">
        <f t="shared" si="1"/>
        <v>0</v>
      </c>
      <c r="L18" s="31"/>
    </row>
    <row r="19" spans="1:12">
      <c r="A19" s="28">
        <f>MARKAH!A24</f>
        <v>15</v>
      </c>
      <c r="B19" s="37" t="str">
        <f>IF(MARKAH!B24="","",MARKAH!B24)</f>
        <v/>
      </c>
      <c r="C19" s="30" t="str">
        <f>IF(MARKAH!C24="","",MARKAH!C24)</f>
        <v/>
      </c>
      <c r="D19" s="60"/>
      <c r="E19" s="66"/>
      <c r="F19" s="66"/>
      <c r="G19" s="66"/>
      <c r="H19" s="66"/>
      <c r="I19" s="66"/>
      <c r="J19" s="3">
        <f t="shared" si="0"/>
        <v>0</v>
      </c>
      <c r="K19" s="79">
        <f t="shared" si="1"/>
        <v>0</v>
      </c>
      <c r="L19" s="31"/>
    </row>
    <row r="20" spans="1:12">
      <c r="A20" s="28">
        <f>MARKAH!A25</f>
        <v>16</v>
      </c>
      <c r="B20" s="37" t="str">
        <f>IF(MARKAH!B25="","",MARKAH!B25)</f>
        <v/>
      </c>
      <c r="C20" s="30" t="str">
        <f>IF(MARKAH!C25="","",MARKAH!C25)</f>
        <v/>
      </c>
      <c r="D20" s="60"/>
      <c r="E20" s="66"/>
      <c r="F20" s="66"/>
      <c r="G20" s="66"/>
      <c r="H20" s="66"/>
      <c r="I20" s="66"/>
      <c r="J20" s="3">
        <f t="shared" si="0"/>
        <v>0</v>
      </c>
      <c r="K20" s="79">
        <f t="shared" si="1"/>
        <v>0</v>
      </c>
      <c r="L20" s="31"/>
    </row>
    <row r="21" spans="1:12">
      <c r="A21" s="28">
        <f>MARKAH!A26</f>
        <v>17</v>
      </c>
      <c r="B21" s="37" t="str">
        <f>IF(MARKAH!B26="","",MARKAH!B26)</f>
        <v/>
      </c>
      <c r="C21" s="30" t="str">
        <f>IF(MARKAH!C26="","",MARKAH!C26)</f>
        <v/>
      </c>
      <c r="D21" s="60"/>
      <c r="E21" s="66"/>
      <c r="F21" s="66"/>
      <c r="G21" s="66"/>
      <c r="H21" s="66"/>
      <c r="I21" s="66"/>
      <c r="J21" s="3">
        <f t="shared" si="0"/>
        <v>0</v>
      </c>
      <c r="K21" s="79">
        <f t="shared" si="1"/>
        <v>0</v>
      </c>
      <c r="L21" s="31"/>
    </row>
    <row r="22" spans="1:12">
      <c r="A22" s="28">
        <f>MARKAH!A27</f>
        <v>18</v>
      </c>
      <c r="B22" s="37" t="str">
        <f>IF(MARKAH!B27="","",MARKAH!B27)</f>
        <v/>
      </c>
      <c r="C22" s="30" t="str">
        <f>IF(MARKAH!C27="","",MARKAH!C27)</f>
        <v/>
      </c>
      <c r="D22" s="60"/>
      <c r="E22" s="66"/>
      <c r="F22" s="66"/>
      <c r="G22" s="66"/>
      <c r="H22" s="66"/>
      <c r="I22" s="66"/>
      <c r="J22" s="3">
        <f t="shared" si="0"/>
        <v>0</v>
      </c>
      <c r="K22" s="79">
        <f t="shared" si="1"/>
        <v>0</v>
      </c>
      <c r="L22" s="31"/>
    </row>
    <row r="23" spans="1:12">
      <c r="A23" s="28">
        <f>MARKAH!A28</f>
        <v>19</v>
      </c>
      <c r="B23" s="37" t="str">
        <f>IF(MARKAH!B28="","",MARKAH!B28)</f>
        <v/>
      </c>
      <c r="C23" s="30" t="str">
        <f>IF(MARKAH!C28="","",MARKAH!C28)</f>
        <v/>
      </c>
      <c r="D23" s="60"/>
      <c r="E23" s="66"/>
      <c r="F23" s="66"/>
      <c r="G23" s="66"/>
      <c r="H23" s="66"/>
      <c r="I23" s="66"/>
      <c r="J23" s="3">
        <f t="shared" si="0"/>
        <v>0</v>
      </c>
      <c r="K23" s="79">
        <f t="shared" si="1"/>
        <v>0</v>
      </c>
      <c r="L23" s="31"/>
    </row>
    <row r="24" spans="1:12">
      <c r="A24" s="28">
        <f>MARKAH!A29</f>
        <v>20</v>
      </c>
      <c r="B24" s="37" t="str">
        <f>IF(MARKAH!B29="","",MARKAH!B29)</f>
        <v/>
      </c>
      <c r="C24" s="30" t="str">
        <f>IF(MARKAH!C29="","",MARKAH!C29)</f>
        <v/>
      </c>
      <c r="D24" s="60"/>
      <c r="E24" s="66"/>
      <c r="F24" s="66"/>
      <c r="G24" s="66"/>
      <c r="H24" s="66"/>
      <c r="I24" s="66"/>
      <c r="J24" s="3">
        <f t="shared" si="0"/>
        <v>0</v>
      </c>
      <c r="K24" s="79">
        <f t="shared" si="1"/>
        <v>0</v>
      </c>
      <c r="L24" s="31"/>
    </row>
    <row r="25" spans="1:12">
      <c r="A25" s="28">
        <f>MARKAH!A30</f>
        <v>21</v>
      </c>
      <c r="B25" s="37" t="str">
        <f>IF(MARKAH!B30="","",MARKAH!B30)</f>
        <v/>
      </c>
      <c r="C25" s="30" t="str">
        <f>IF(MARKAH!C30="","",MARKAH!C30)</f>
        <v/>
      </c>
      <c r="D25" s="60"/>
      <c r="E25" s="66"/>
      <c r="F25" s="66"/>
      <c r="G25" s="66"/>
      <c r="H25" s="66"/>
      <c r="I25" s="66"/>
      <c r="J25" s="3">
        <f t="shared" si="0"/>
        <v>0</v>
      </c>
      <c r="K25" s="79">
        <f t="shared" si="1"/>
        <v>0</v>
      </c>
      <c r="L25" s="31"/>
    </row>
    <row r="26" spans="1:12">
      <c r="A26" s="28">
        <f>MARKAH!A31</f>
        <v>22</v>
      </c>
      <c r="B26" s="37" t="str">
        <f>IF(MARKAH!B31="","",MARKAH!B31)</f>
        <v/>
      </c>
      <c r="C26" s="30" t="str">
        <f>IF(MARKAH!C31="","",MARKAH!C31)</f>
        <v/>
      </c>
      <c r="D26" s="60"/>
      <c r="E26" s="66"/>
      <c r="F26" s="66"/>
      <c r="G26" s="66"/>
      <c r="H26" s="66"/>
      <c r="I26" s="66"/>
      <c r="J26" s="3">
        <f t="shared" si="0"/>
        <v>0</v>
      </c>
      <c r="K26" s="79">
        <f t="shared" si="1"/>
        <v>0</v>
      </c>
      <c r="L26" s="31"/>
    </row>
    <row r="27" spans="1:12">
      <c r="A27" s="28">
        <f>MARKAH!A32</f>
        <v>23</v>
      </c>
      <c r="B27" s="37" t="str">
        <f>IF(MARKAH!B32="","",MARKAH!B32)</f>
        <v/>
      </c>
      <c r="C27" s="30" t="str">
        <f>IF(MARKAH!C32="","",MARKAH!C32)</f>
        <v/>
      </c>
      <c r="D27" s="60"/>
      <c r="E27" s="66"/>
      <c r="F27" s="66"/>
      <c r="G27" s="66"/>
      <c r="H27" s="66"/>
      <c r="I27" s="66"/>
      <c r="J27" s="3">
        <f t="shared" si="0"/>
        <v>0</v>
      </c>
      <c r="K27" s="79">
        <f t="shared" si="1"/>
        <v>0</v>
      </c>
      <c r="L27" s="31"/>
    </row>
    <row r="28" spans="1:12">
      <c r="A28" s="28">
        <f>MARKAH!A33</f>
        <v>24</v>
      </c>
      <c r="B28" s="37" t="str">
        <f>IF(MARKAH!B33="","",MARKAH!B33)</f>
        <v/>
      </c>
      <c r="C28" s="30" t="str">
        <f>IF(MARKAH!C33="","",MARKAH!C33)</f>
        <v/>
      </c>
      <c r="D28" s="60"/>
      <c r="E28" s="66"/>
      <c r="F28" s="66"/>
      <c r="G28" s="66"/>
      <c r="H28" s="66"/>
      <c r="I28" s="66"/>
      <c r="J28" s="3">
        <f t="shared" si="0"/>
        <v>0</v>
      </c>
      <c r="K28" s="79">
        <f t="shared" si="1"/>
        <v>0</v>
      </c>
      <c r="L28" s="31"/>
    </row>
    <row r="29" spans="1:12">
      <c r="A29" s="28">
        <f>MARKAH!A34</f>
        <v>25</v>
      </c>
      <c r="B29" s="37" t="str">
        <f>IF(MARKAH!B34="","",MARKAH!B34)</f>
        <v/>
      </c>
      <c r="C29" s="30" t="str">
        <f>IF(MARKAH!C34="","",MARKAH!C34)</f>
        <v/>
      </c>
      <c r="D29" s="60"/>
      <c r="E29" s="66"/>
      <c r="F29" s="66"/>
      <c r="G29" s="66"/>
      <c r="H29" s="66"/>
      <c r="I29" s="66"/>
      <c r="J29" s="3">
        <f t="shared" si="0"/>
        <v>0</v>
      </c>
      <c r="K29" s="79">
        <f t="shared" si="1"/>
        <v>0</v>
      </c>
      <c r="L29" s="31"/>
    </row>
    <row r="30" spans="1:12">
      <c r="A30" s="28">
        <f>MARKAH!A35</f>
        <v>26</v>
      </c>
      <c r="B30" s="37" t="str">
        <f>IF(MARKAH!B35="","",MARKAH!B35)</f>
        <v/>
      </c>
      <c r="C30" s="30" t="str">
        <f>IF(MARKAH!C35="","",MARKAH!C35)</f>
        <v/>
      </c>
      <c r="D30" s="60"/>
      <c r="E30" s="66"/>
      <c r="F30" s="66"/>
      <c r="G30" s="66"/>
      <c r="H30" s="66"/>
      <c r="I30" s="66"/>
      <c r="J30" s="3">
        <f t="shared" si="0"/>
        <v>0</v>
      </c>
      <c r="K30" s="79">
        <f t="shared" si="1"/>
        <v>0</v>
      </c>
      <c r="L30" s="31"/>
    </row>
    <row r="31" spans="1:12">
      <c r="A31" s="28">
        <f>MARKAH!A36</f>
        <v>27</v>
      </c>
      <c r="B31" s="37" t="str">
        <f>IF(MARKAH!B36="","",MARKAH!B36)</f>
        <v/>
      </c>
      <c r="C31" s="30" t="str">
        <f>IF(MARKAH!C36="","",MARKAH!C36)</f>
        <v/>
      </c>
      <c r="D31" s="60"/>
      <c r="E31" s="66"/>
      <c r="F31" s="66"/>
      <c r="G31" s="66"/>
      <c r="H31" s="66"/>
      <c r="I31" s="66"/>
      <c r="J31" s="3">
        <f t="shared" si="0"/>
        <v>0</v>
      </c>
      <c r="K31" s="79">
        <f t="shared" si="1"/>
        <v>0</v>
      </c>
      <c r="L31" s="31"/>
    </row>
    <row r="32" spans="1:12">
      <c r="A32" s="28">
        <f>MARKAH!A37</f>
        <v>28</v>
      </c>
      <c r="B32" s="37" t="str">
        <f>IF(MARKAH!B37="","",MARKAH!B37)</f>
        <v/>
      </c>
      <c r="C32" s="30" t="str">
        <f>IF(MARKAH!C37="","",MARKAH!C37)</f>
        <v/>
      </c>
      <c r="D32" s="60"/>
      <c r="E32" s="66"/>
      <c r="F32" s="66"/>
      <c r="G32" s="66"/>
      <c r="H32" s="66"/>
      <c r="I32" s="66"/>
      <c r="J32" s="3">
        <f t="shared" si="0"/>
        <v>0</v>
      </c>
      <c r="K32" s="79">
        <f t="shared" si="1"/>
        <v>0</v>
      </c>
      <c r="L32" s="31"/>
    </row>
    <row r="33" spans="1:12">
      <c r="A33" s="28">
        <f>MARKAH!A38</f>
        <v>29</v>
      </c>
      <c r="B33" s="37" t="str">
        <f>IF(MARKAH!B38="","",MARKAH!B38)</f>
        <v/>
      </c>
      <c r="C33" s="30" t="str">
        <f>IF(MARKAH!C38="","",MARKAH!C38)</f>
        <v/>
      </c>
      <c r="D33" s="60"/>
      <c r="E33" s="66"/>
      <c r="F33" s="66"/>
      <c r="G33" s="66"/>
      <c r="H33" s="66"/>
      <c r="I33" s="66"/>
      <c r="J33" s="3">
        <f t="shared" si="0"/>
        <v>0</v>
      </c>
      <c r="K33" s="79">
        <f t="shared" si="1"/>
        <v>0</v>
      </c>
      <c r="L33" s="31"/>
    </row>
    <row r="34" spans="1:12">
      <c r="A34" s="28">
        <f>MARKAH!A39</f>
        <v>30</v>
      </c>
      <c r="B34" s="37" t="str">
        <f>IF(MARKAH!B39="","",MARKAH!B39)</f>
        <v/>
      </c>
      <c r="C34" s="30" t="str">
        <f>IF(MARKAH!C39="","",MARKAH!C39)</f>
        <v/>
      </c>
      <c r="D34" s="60"/>
      <c r="E34" s="66"/>
      <c r="F34" s="66"/>
      <c r="G34" s="66"/>
      <c r="H34" s="66"/>
      <c r="I34" s="66"/>
      <c r="J34" s="3">
        <f t="shared" si="0"/>
        <v>0</v>
      </c>
      <c r="K34" s="79">
        <f t="shared" si="1"/>
        <v>0</v>
      </c>
      <c r="L34" s="31"/>
    </row>
    <row r="35" spans="1:12">
      <c r="A35" s="28">
        <f>MARKAH!A40</f>
        <v>31</v>
      </c>
      <c r="B35" s="37" t="str">
        <f>IF(MARKAH!B40="","",MARKAH!B40)</f>
        <v/>
      </c>
      <c r="C35" s="30" t="str">
        <f>IF(MARKAH!C40="","",MARKAH!C40)</f>
        <v/>
      </c>
      <c r="D35" s="60"/>
      <c r="E35" s="66"/>
      <c r="F35" s="66"/>
      <c r="G35" s="66"/>
      <c r="H35" s="66"/>
      <c r="I35" s="66"/>
      <c r="J35" s="3">
        <f t="shared" si="0"/>
        <v>0</v>
      </c>
      <c r="K35" s="79">
        <f t="shared" si="1"/>
        <v>0</v>
      </c>
      <c r="L35" s="31"/>
    </row>
    <row r="36" spans="1:12">
      <c r="A36" s="28">
        <f>MARKAH!A41</f>
        <v>32</v>
      </c>
      <c r="B36" s="37" t="str">
        <f>IF(MARKAH!B41="","",MARKAH!B41)</f>
        <v/>
      </c>
      <c r="C36" s="30" t="str">
        <f>IF(MARKAH!C41="","",MARKAH!C41)</f>
        <v/>
      </c>
      <c r="D36" s="60"/>
      <c r="E36" s="66"/>
      <c r="F36" s="66"/>
      <c r="G36" s="66"/>
      <c r="H36" s="66"/>
      <c r="I36" s="66"/>
      <c r="J36" s="3">
        <f t="shared" si="0"/>
        <v>0</v>
      </c>
      <c r="K36" s="79">
        <f t="shared" si="1"/>
        <v>0</v>
      </c>
      <c r="L36" s="31"/>
    </row>
    <row r="37" spans="1:12">
      <c r="A37" s="28">
        <f>MARKAH!A42</f>
        <v>33</v>
      </c>
      <c r="B37" s="37" t="str">
        <f>IF(MARKAH!B42="","",MARKAH!B42)</f>
        <v/>
      </c>
      <c r="C37" s="30" t="str">
        <f>IF(MARKAH!C42="","",MARKAH!C42)</f>
        <v/>
      </c>
      <c r="D37" s="60"/>
      <c r="E37" s="66"/>
      <c r="F37" s="66"/>
      <c r="G37" s="66"/>
      <c r="H37" s="66"/>
      <c r="I37" s="66"/>
      <c r="J37" s="3">
        <f t="shared" si="0"/>
        <v>0</v>
      </c>
      <c r="K37" s="79">
        <f t="shared" si="1"/>
        <v>0</v>
      </c>
      <c r="L37" s="31"/>
    </row>
    <row r="38" spans="1:12">
      <c r="A38" s="28">
        <f>MARKAH!A43</f>
        <v>34</v>
      </c>
      <c r="B38" s="37" t="str">
        <f>IF(MARKAH!B43="","",MARKAH!B43)</f>
        <v/>
      </c>
      <c r="C38" s="30" t="str">
        <f>IF(MARKAH!C43="","",MARKAH!C43)</f>
        <v/>
      </c>
      <c r="D38" s="60"/>
      <c r="E38" s="66"/>
      <c r="F38" s="66"/>
      <c r="G38" s="66"/>
      <c r="H38" s="66"/>
      <c r="I38" s="66"/>
      <c r="J38" s="3">
        <f t="shared" si="0"/>
        <v>0</v>
      </c>
      <c r="K38" s="79">
        <f t="shared" si="1"/>
        <v>0</v>
      </c>
      <c r="L38" s="31"/>
    </row>
    <row r="39" spans="1:12">
      <c r="A39" s="28">
        <f>MARKAH!A44</f>
        <v>35</v>
      </c>
      <c r="B39" s="37" t="str">
        <f>IF(MARKAH!B44="","",MARKAH!B44)</f>
        <v/>
      </c>
      <c r="C39" s="30" t="str">
        <f>IF(MARKAH!C44="","",MARKAH!C44)</f>
        <v/>
      </c>
      <c r="D39" s="60"/>
      <c r="E39" s="66"/>
      <c r="F39" s="66"/>
      <c r="G39" s="66"/>
      <c r="H39" s="66"/>
      <c r="I39" s="66"/>
      <c r="J39" s="3">
        <f t="shared" si="0"/>
        <v>0</v>
      </c>
      <c r="K39" s="79">
        <f t="shared" si="1"/>
        <v>0</v>
      </c>
      <c r="L39" s="31"/>
    </row>
    <row r="40" spans="1:12">
      <c r="A40" s="28">
        <f>MARKAH!A45</f>
        <v>36</v>
      </c>
      <c r="B40" s="37" t="str">
        <f>IF(MARKAH!B45="","",MARKAH!B45)</f>
        <v/>
      </c>
      <c r="C40" s="30" t="str">
        <f>IF(MARKAH!C45="","",MARKAH!C45)</f>
        <v/>
      </c>
      <c r="D40" s="60"/>
      <c r="E40" s="66"/>
      <c r="F40" s="66"/>
      <c r="G40" s="66"/>
      <c r="H40" s="66"/>
      <c r="I40" s="66"/>
      <c r="J40" s="3">
        <f t="shared" si="0"/>
        <v>0</v>
      </c>
      <c r="K40" s="79">
        <f t="shared" si="1"/>
        <v>0</v>
      </c>
      <c r="L40" s="31"/>
    </row>
    <row r="41" spans="1:12">
      <c r="A41" s="28">
        <f>MARKAH!A46</f>
        <v>37</v>
      </c>
      <c r="B41" s="37" t="str">
        <f>IF(MARKAH!B46="","",MARKAH!B46)</f>
        <v/>
      </c>
      <c r="C41" s="30" t="str">
        <f>IF(MARKAH!C46="","",MARKAH!C46)</f>
        <v/>
      </c>
      <c r="D41" s="60"/>
      <c r="E41" s="66"/>
      <c r="F41" s="66"/>
      <c r="G41" s="66"/>
      <c r="H41" s="66"/>
      <c r="I41" s="66"/>
      <c r="J41" s="3">
        <f t="shared" si="0"/>
        <v>0</v>
      </c>
      <c r="K41" s="79">
        <f t="shared" si="1"/>
        <v>0</v>
      </c>
      <c r="L41" s="31"/>
    </row>
    <row r="42" spans="1:12">
      <c r="A42" s="28">
        <f>MARKAH!A47</f>
        <v>38</v>
      </c>
      <c r="B42" s="37" t="str">
        <f>IF(MARKAH!B47="","",MARKAH!B47)</f>
        <v/>
      </c>
      <c r="C42" s="30" t="str">
        <f>IF(MARKAH!C47="","",MARKAH!C47)</f>
        <v/>
      </c>
      <c r="D42" s="60"/>
      <c r="E42" s="66"/>
      <c r="F42" s="66"/>
      <c r="G42" s="66"/>
      <c r="H42" s="66"/>
      <c r="I42" s="66"/>
      <c r="J42" s="3">
        <f t="shared" si="0"/>
        <v>0</v>
      </c>
      <c r="K42" s="79">
        <f t="shared" si="1"/>
        <v>0</v>
      </c>
      <c r="L42" s="31"/>
    </row>
    <row r="43" spans="1:12">
      <c r="A43" s="28">
        <f>MARKAH!A48</f>
        <v>39</v>
      </c>
      <c r="B43" s="37" t="str">
        <f>IF(MARKAH!B48="","",MARKAH!B48)</f>
        <v/>
      </c>
      <c r="C43" s="30" t="str">
        <f>IF(MARKAH!C48="","",MARKAH!C48)</f>
        <v/>
      </c>
      <c r="D43" s="60"/>
      <c r="E43" s="66"/>
      <c r="F43" s="66"/>
      <c r="G43" s="66"/>
      <c r="H43" s="66"/>
      <c r="I43" s="66"/>
      <c r="J43" s="3">
        <f t="shared" si="0"/>
        <v>0</v>
      </c>
      <c r="K43" s="79">
        <f t="shared" si="1"/>
        <v>0</v>
      </c>
      <c r="L43" s="31"/>
    </row>
    <row r="44" spans="1:12">
      <c r="A44" s="28">
        <f>MARKAH!A49</f>
        <v>40</v>
      </c>
      <c r="B44" s="37" t="str">
        <f>IF(MARKAH!B49="","",MARKAH!B49)</f>
        <v/>
      </c>
      <c r="C44" s="30" t="str">
        <f>IF(MARKAH!C49="","",MARKAH!C49)</f>
        <v/>
      </c>
      <c r="D44" s="60"/>
      <c r="E44" s="66"/>
      <c r="F44" s="66"/>
      <c r="G44" s="66"/>
      <c r="H44" s="66"/>
      <c r="I44" s="66"/>
      <c r="J44" s="3">
        <f t="shared" si="0"/>
        <v>0</v>
      </c>
      <c r="K44" s="79">
        <f t="shared" si="1"/>
        <v>0</v>
      </c>
      <c r="L44" s="31"/>
    </row>
    <row r="45" spans="1:12">
      <c r="A45" s="28">
        <f>MARKAH!A50</f>
        <v>41</v>
      </c>
      <c r="B45" s="37" t="str">
        <f>IF(MARKAH!B50="","",MARKAH!B50)</f>
        <v/>
      </c>
      <c r="C45" s="30" t="str">
        <f>IF(MARKAH!C50="","",MARKAH!C50)</f>
        <v/>
      </c>
      <c r="D45" s="60"/>
      <c r="E45" s="66"/>
      <c r="F45" s="66"/>
      <c r="G45" s="66"/>
      <c r="H45" s="66"/>
      <c r="I45" s="66"/>
      <c r="J45" s="3">
        <f t="shared" si="0"/>
        <v>0</v>
      </c>
      <c r="K45" s="79">
        <f t="shared" si="1"/>
        <v>0</v>
      </c>
      <c r="L45" s="31"/>
    </row>
    <row r="46" spans="1:12">
      <c r="A46" s="28">
        <f>MARKAH!A51</f>
        <v>42</v>
      </c>
      <c r="B46" s="37" t="str">
        <f>IF(MARKAH!B51="","",MARKAH!B51)</f>
        <v/>
      </c>
      <c r="C46" s="30" t="str">
        <f>IF(MARKAH!C51="","",MARKAH!C51)</f>
        <v/>
      </c>
      <c r="D46" s="60"/>
      <c r="E46" s="66"/>
      <c r="F46" s="66"/>
      <c r="G46" s="66"/>
      <c r="H46" s="66"/>
      <c r="I46" s="66"/>
      <c r="J46" s="3">
        <f t="shared" si="0"/>
        <v>0</v>
      </c>
      <c r="K46" s="79">
        <f t="shared" si="1"/>
        <v>0</v>
      </c>
      <c r="L46" s="31"/>
    </row>
    <row r="47" spans="1:12">
      <c r="A47" s="28">
        <f>MARKAH!A52</f>
        <v>43</v>
      </c>
      <c r="B47" s="37" t="str">
        <f>IF(MARKAH!B52="","",MARKAH!B52)</f>
        <v/>
      </c>
      <c r="C47" s="30" t="str">
        <f>IF(MARKAH!C52="","",MARKAH!C52)</f>
        <v/>
      </c>
      <c r="D47" s="60"/>
      <c r="E47" s="66"/>
      <c r="F47" s="66"/>
      <c r="G47" s="66"/>
      <c r="H47" s="66"/>
      <c r="I47" s="66"/>
      <c r="J47" s="3">
        <f t="shared" si="0"/>
        <v>0</v>
      </c>
      <c r="K47" s="79">
        <f t="shared" si="1"/>
        <v>0</v>
      </c>
      <c r="L47" s="31"/>
    </row>
    <row r="48" spans="1:12">
      <c r="A48" s="28">
        <f>MARKAH!A53</f>
        <v>44</v>
      </c>
      <c r="B48" s="37" t="str">
        <f>IF(MARKAH!B53="","",MARKAH!B53)</f>
        <v/>
      </c>
      <c r="C48" s="30" t="str">
        <f>IF(MARKAH!C53="","",MARKAH!C53)</f>
        <v/>
      </c>
      <c r="D48" s="60"/>
      <c r="E48" s="66"/>
      <c r="F48" s="66"/>
      <c r="G48" s="66"/>
      <c r="H48" s="66"/>
      <c r="I48" s="66"/>
      <c r="J48" s="3">
        <f t="shared" si="0"/>
        <v>0</v>
      </c>
      <c r="K48" s="79">
        <f t="shared" si="1"/>
        <v>0</v>
      </c>
      <c r="L48" s="31"/>
    </row>
    <row r="49" spans="1:12">
      <c r="A49" s="28">
        <f>MARKAH!A54</f>
        <v>45</v>
      </c>
      <c r="B49" s="37" t="str">
        <f>IF(MARKAH!B54="","",MARKAH!B54)</f>
        <v/>
      </c>
      <c r="C49" s="30" t="str">
        <f>IF(MARKAH!C54="","",MARKAH!C54)</f>
        <v/>
      </c>
      <c r="D49" s="60"/>
      <c r="E49" s="66"/>
      <c r="F49" s="66"/>
      <c r="G49" s="66"/>
      <c r="H49" s="66"/>
      <c r="I49" s="66"/>
      <c r="J49" s="3">
        <f t="shared" si="0"/>
        <v>0</v>
      </c>
      <c r="K49" s="79">
        <f t="shared" si="1"/>
        <v>0</v>
      </c>
      <c r="L49" s="31"/>
    </row>
    <row r="50" spans="1:12">
      <c r="A50" s="28">
        <f>MARKAH!A55</f>
        <v>46</v>
      </c>
      <c r="B50" s="37" t="str">
        <f>IF(MARKAH!B55="","",MARKAH!B55)</f>
        <v/>
      </c>
      <c r="C50" s="30" t="str">
        <f>IF(MARKAH!C55="","",MARKAH!C55)</f>
        <v/>
      </c>
      <c r="D50" s="60"/>
      <c r="E50" s="66"/>
      <c r="F50" s="66"/>
      <c r="G50" s="66"/>
      <c r="H50" s="66"/>
      <c r="I50" s="66"/>
      <c r="J50" s="3">
        <f t="shared" si="0"/>
        <v>0</v>
      </c>
      <c r="K50" s="79">
        <f t="shared" si="1"/>
        <v>0</v>
      </c>
      <c r="L50" s="31"/>
    </row>
    <row r="51" spans="1:12">
      <c r="A51" s="28">
        <f>MARKAH!A56</f>
        <v>47</v>
      </c>
      <c r="B51" s="37" t="str">
        <f>IF(MARKAH!B56="","",MARKAH!B56)</f>
        <v/>
      </c>
      <c r="C51" s="30" t="str">
        <f>IF(MARKAH!C56="","",MARKAH!C56)</f>
        <v/>
      </c>
      <c r="D51" s="60"/>
      <c r="E51" s="66"/>
      <c r="F51" s="66"/>
      <c r="G51" s="66"/>
      <c r="H51" s="66"/>
      <c r="I51" s="66"/>
      <c r="J51" s="3">
        <f t="shared" si="0"/>
        <v>0</v>
      </c>
      <c r="K51" s="79">
        <f t="shared" si="1"/>
        <v>0</v>
      </c>
      <c r="L51" s="31"/>
    </row>
    <row r="52" spans="1:12">
      <c r="A52" s="28">
        <f>MARKAH!A57</f>
        <v>48</v>
      </c>
      <c r="B52" s="37" t="str">
        <f>IF(MARKAH!B57="","",MARKAH!B57)</f>
        <v/>
      </c>
      <c r="C52" s="30" t="str">
        <f>IF(MARKAH!C57="","",MARKAH!C57)</f>
        <v/>
      </c>
      <c r="D52" s="60"/>
      <c r="E52" s="66"/>
      <c r="F52" s="66"/>
      <c r="G52" s="66"/>
      <c r="H52" s="66"/>
      <c r="I52" s="66"/>
      <c r="J52" s="3">
        <f t="shared" si="0"/>
        <v>0</v>
      </c>
      <c r="K52" s="79">
        <f t="shared" si="1"/>
        <v>0</v>
      </c>
      <c r="L52" s="31"/>
    </row>
    <row r="53" spans="1:12">
      <c r="A53" s="28">
        <f>MARKAH!A58</f>
        <v>49</v>
      </c>
      <c r="B53" s="37" t="str">
        <f>IF(MARKAH!B58="","",MARKAH!B58)</f>
        <v/>
      </c>
      <c r="C53" s="30" t="str">
        <f>IF(MARKAH!C58="","",MARKAH!C58)</f>
        <v/>
      </c>
      <c r="D53" s="60"/>
      <c r="E53" s="66"/>
      <c r="F53" s="66"/>
      <c r="G53" s="66"/>
      <c r="H53" s="66"/>
      <c r="I53" s="66"/>
      <c r="J53" s="3">
        <f t="shared" si="0"/>
        <v>0</v>
      </c>
      <c r="K53" s="79">
        <f t="shared" si="1"/>
        <v>0</v>
      </c>
      <c r="L53" s="31"/>
    </row>
    <row r="54" spans="1:12">
      <c r="A54" s="28">
        <f>MARKAH!A59</f>
        <v>50</v>
      </c>
      <c r="B54" s="37" t="str">
        <f>IF(MARKAH!B59="","",MARKAH!B59)</f>
        <v/>
      </c>
      <c r="C54" s="30" t="str">
        <f>IF(MARKAH!C59="","",MARKAH!C59)</f>
        <v/>
      </c>
      <c r="D54" s="60"/>
      <c r="E54" s="66"/>
      <c r="F54" s="66"/>
      <c r="G54" s="66"/>
      <c r="H54" s="66"/>
      <c r="I54" s="66"/>
      <c r="J54" s="3">
        <f t="shared" si="0"/>
        <v>0</v>
      </c>
      <c r="K54" s="79">
        <f t="shared" si="1"/>
        <v>0</v>
      </c>
      <c r="L54" s="31"/>
    </row>
    <row r="55" spans="1:12">
      <c r="A55" s="28">
        <f>MARKAH!A60</f>
        <v>51</v>
      </c>
      <c r="B55" s="37" t="str">
        <f>IF(MARKAH!B60="","",MARKAH!B60)</f>
        <v/>
      </c>
      <c r="C55" s="30" t="str">
        <f>IF(MARKAH!C60="","",MARKAH!C60)</f>
        <v/>
      </c>
      <c r="D55" s="60"/>
      <c r="E55" s="66"/>
      <c r="F55" s="66"/>
      <c r="G55" s="66"/>
      <c r="H55" s="66"/>
      <c r="I55" s="66"/>
      <c r="J55" s="3">
        <f t="shared" si="0"/>
        <v>0</v>
      </c>
      <c r="K55" s="79">
        <f t="shared" si="1"/>
        <v>0</v>
      </c>
      <c r="L55" s="31"/>
    </row>
    <row r="56" spans="1:12">
      <c r="A56" s="28">
        <f>MARKAH!A61</f>
        <v>52</v>
      </c>
      <c r="B56" s="37" t="str">
        <f>IF(MARKAH!B61="","",MARKAH!B61)</f>
        <v/>
      </c>
      <c r="C56" s="30" t="str">
        <f>IF(MARKAH!C61="","",MARKAH!C61)</f>
        <v/>
      </c>
      <c r="D56" s="60"/>
      <c r="E56" s="66"/>
      <c r="F56" s="66"/>
      <c r="G56" s="66"/>
      <c r="H56" s="66"/>
      <c r="I56" s="66"/>
      <c r="J56" s="3">
        <f t="shared" si="0"/>
        <v>0</v>
      </c>
      <c r="K56" s="79">
        <f t="shared" si="1"/>
        <v>0</v>
      </c>
      <c r="L56" s="31"/>
    </row>
    <row r="57" spans="1:12">
      <c r="A57" s="28">
        <f>MARKAH!A62</f>
        <v>53</v>
      </c>
      <c r="B57" s="37" t="str">
        <f>IF(MARKAH!B62="","",MARKAH!B62)</f>
        <v/>
      </c>
      <c r="C57" s="30" t="str">
        <f>IF(MARKAH!C62="","",MARKAH!C62)</f>
        <v/>
      </c>
      <c r="D57" s="60"/>
      <c r="E57" s="66"/>
      <c r="F57" s="66"/>
      <c r="G57" s="66"/>
      <c r="H57" s="66"/>
      <c r="I57" s="66"/>
      <c r="J57" s="3">
        <f t="shared" si="0"/>
        <v>0</v>
      </c>
      <c r="K57" s="79">
        <f t="shared" si="1"/>
        <v>0</v>
      </c>
      <c r="L57" s="31"/>
    </row>
    <row r="58" spans="1:12">
      <c r="A58" s="28">
        <f>MARKAH!A63</f>
        <v>54</v>
      </c>
      <c r="B58" s="37" t="str">
        <f>IF(MARKAH!B63="","",MARKAH!B63)</f>
        <v/>
      </c>
      <c r="C58" s="30" t="str">
        <f>IF(MARKAH!C63="","",MARKAH!C63)</f>
        <v/>
      </c>
      <c r="D58" s="60"/>
      <c r="E58" s="66"/>
      <c r="F58" s="66"/>
      <c r="G58" s="66"/>
      <c r="H58" s="66"/>
      <c r="I58" s="66"/>
      <c r="J58" s="3">
        <f t="shared" si="0"/>
        <v>0</v>
      </c>
      <c r="K58" s="79">
        <f t="shared" si="1"/>
        <v>0</v>
      </c>
      <c r="L58" s="31"/>
    </row>
    <row r="59" spans="1:12">
      <c r="A59" s="28">
        <f>MARKAH!A64</f>
        <v>55</v>
      </c>
      <c r="B59" s="37" t="str">
        <f>IF(MARKAH!B64="","",MARKAH!B64)</f>
        <v/>
      </c>
      <c r="C59" s="30" t="str">
        <f>IF(MARKAH!C64="","",MARKAH!C64)</f>
        <v/>
      </c>
      <c r="D59" s="60"/>
      <c r="E59" s="66"/>
      <c r="F59" s="66"/>
      <c r="G59" s="66"/>
      <c r="H59" s="66"/>
      <c r="I59" s="66"/>
      <c r="J59" s="3">
        <f t="shared" si="0"/>
        <v>0</v>
      </c>
      <c r="K59" s="79">
        <f t="shared" si="1"/>
        <v>0</v>
      </c>
      <c r="L59" s="31"/>
    </row>
    <row r="60" spans="1:12">
      <c r="A60" s="28">
        <f>MARKAH!A65</f>
        <v>56</v>
      </c>
      <c r="B60" s="37" t="str">
        <f>IF(MARKAH!B65="","",MARKAH!B65)</f>
        <v/>
      </c>
      <c r="C60" s="30" t="str">
        <f>IF(MARKAH!C65="","",MARKAH!C65)</f>
        <v/>
      </c>
      <c r="D60" s="60"/>
      <c r="E60" s="66"/>
      <c r="F60" s="66"/>
      <c r="G60" s="66"/>
      <c r="H60" s="66"/>
      <c r="I60" s="66"/>
      <c r="J60" s="3">
        <f t="shared" si="0"/>
        <v>0</v>
      </c>
      <c r="K60" s="79">
        <f t="shared" si="1"/>
        <v>0</v>
      </c>
      <c r="L60" s="31"/>
    </row>
    <row r="61" spans="1:12">
      <c r="A61" s="28">
        <f>MARKAH!A66</f>
        <v>57</v>
      </c>
      <c r="B61" s="37" t="str">
        <f>IF(MARKAH!B66="","",MARKAH!B66)</f>
        <v/>
      </c>
      <c r="C61" s="30" t="str">
        <f>IF(MARKAH!C66="","",MARKAH!C66)</f>
        <v/>
      </c>
      <c r="D61" s="60"/>
      <c r="E61" s="66"/>
      <c r="F61" s="66"/>
      <c r="G61" s="66"/>
      <c r="H61" s="66"/>
      <c r="I61" s="66"/>
      <c r="J61" s="3">
        <f t="shared" si="0"/>
        <v>0</v>
      </c>
      <c r="K61" s="79">
        <f t="shared" si="1"/>
        <v>0</v>
      </c>
      <c r="L61" s="31"/>
    </row>
    <row r="62" spans="1:12">
      <c r="A62" s="28">
        <f>MARKAH!A67</f>
        <v>58</v>
      </c>
      <c r="B62" s="37" t="str">
        <f>IF(MARKAH!B67="","",MARKAH!B67)</f>
        <v/>
      </c>
      <c r="C62" s="30" t="str">
        <f>IF(MARKAH!C67="","",MARKAH!C67)</f>
        <v/>
      </c>
      <c r="D62" s="60"/>
      <c r="E62" s="66"/>
      <c r="F62" s="66"/>
      <c r="G62" s="66"/>
      <c r="H62" s="66"/>
      <c r="I62" s="66"/>
      <c r="J62" s="3">
        <f t="shared" si="0"/>
        <v>0</v>
      </c>
      <c r="K62" s="79">
        <f t="shared" si="1"/>
        <v>0</v>
      </c>
      <c r="L62" s="31"/>
    </row>
    <row r="63" spans="1:12">
      <c r="A63" s="28">
        <f>MARKAH!A68</f>
        <v>59</v>
      </c>
      <c r="B63" s="37" t="str">
        <f>IF(MARKAH!B68="","",MARKAH!B68)</f>
        <v/>
      </c>
      <c r="C63" s="30" t="str">
        <f>IF(MARKAH!C68="","",MARKAH!C68)</f>
        <v/>
      </c>
      <c r="D63" s="60"/>
      <c r="E63" s="66"/>
      <c r="F63" s="66"/>
      <c r="G63" s="66"/>
      <c r="H63" s="66"/>
      <c r="I63" s="66"/>
      <c r="J63" s="3">
        <f t="shared" si="0"/>
        <v>0</v>
      </c>
      <c r="K63" s="79">
        <f t="shared" si="1"/>
        <v>0</v>
      </c>
      <c r="L63" s="31"/>
    </row>
    <row r="64" spans="1:12">
      <c r="A64" s="28">
        <f>MARKAH!A69</f>
        <v>60</v>
      </c>
      <c r="B64" s="37" t="str">
        <f>IF(MARKAH!B69="","",MARKAH!B69)</f>
        <v/>
      </c>
      <c r="C64" s="30" t="str">
        <f>IF(MARKAH!C69="","",MARKAH!C69)</f>
        <v/>
      </c>
      <c r="D64" s="60"/>
      <c r="E64" s="66"/>
      <c r="F64" s="66"/>
      <c r="G64" s="66"/>
      <c r="H64" s="66"/>
      <c r="I64" s="66"/>
      <c r="J64" s="3">
        <f t="shared" si="0"/>
        <v>0</v>
      </c>
      <c r="K64" s="79">
        <f t="shared" si="1"/>
        <v>0</v>
      </c>
      <c r="L64" s="31"/>
    </row>
    <row r="66" spans="1:4">
      <c r="B66" s="32"/>
    </row>
    <row r="67" spans="1:4">
      <c r="B67" s="32" t="s">
        <v>76</v>
      </c>
      <c r="D67" t="s">
        <v>78</v>
      </c>
    </row>
    <row r="68" spans="1:4">
      <c r="B68" s="32"/>
    </row>
    <row r="69" spans="1:4">
      <c r="B69" s="32" t="s">
        <v>77</v>
      </c>
      <c r="D69" t="s">
        <v>79</v>
      </c>
    </row>
    <row r="70" spans="1:4">
      <c r="A70" s="32"/>
      <c r="B70" s="32">
        <f>MARKAH!C74</f>
        <v>0</v>
      </c>
    </row>
    <row r="71" spans="1:4">
      <c r="B71" s="32" t="str">
        <f>MARKAH!C75</f>
        <v xml:space="preserve">Fasilitator  / </v>
      </c>
    </row>
    <row r="72" spans="1:4">
      <c r="B72" s="32" t="str">
        <f>MARKAH!C76</f>
        <v xml:space="preserve">Kumpulan </v>
      </c>
    </row>
    <row r="73" spans="1:4">
      <c r="B73" s="32"/>
    </row>
    <row r="74" spans="1:4">
      <c r="B74" s="32"/>
    </row>
  </sheetData>
  <sheetProtection sheet="1" objects="1" scenarios="1" selectLockedCells="1"/>
  <mergeCells count="1">
    <mergeCell ref="A1:J1"/>
  </mergeCells>
  <pageMargins left="0.25" right="0.25" top="0.75" bottom="0.75" header="0.3" footer="0.3"/>
  <pageSetup scale="88" fitToHeight="0" orientation="landscape" r:id="rId1"/>
  <headerFooter>
    <oddHeader>&amp;R&amp;"Calibri,Regular"&amp;K000000&amp;A</oddHeader>
    <oddFooter>&amp;L&amp;"Calibri,Regular"&amp;K000000&amp;D|&amp;T&amp;C&amp;F&amp;R&amp;"Calibri,Regular"&amp;K000000&amp;P/&amp;N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C57920F9-13D3-4DD5-90ED-619B38BFBDC3}">
            <x14:iconSet custom="1">
              <x14:cfvo type="percent">
                <xm:f>0</xm:f>
              </x14:cfvo>
              <x14:cfvo type="num">
                <xm:f>1</xm:f>
              </x14:cfvo>
              <x14:cfvo type="num">
                <xm:f>5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K5:K64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7B05A9-BA66-4CD1-BB40-1E4CA873C031}">
          <x14:formula1>
            <xm:f>Data!$A$1:$A$4</xm:f>
          </x14:formula1>
          <xm:sqref>E5:I64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L72"/>
  <sheetViews>
    <sheetView showGridLines="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E5" sqref="E5"/>
    </sheetView>
  </sheetViews>
  <sheetFormatPr defaultColWidth="8.7109375" defaultRowHeight="15"/>
  <cols>
    <col min="1" max="1" width="3.7109375" customWidth="1"/>
    <col min="2" max="2" width="10.7109375" style="1" customWidth="1"/>
    <col min="3" max="3" width="45.7109375" style="32" customWidth="1"/>
    <col min="4" max="4" width="10.140625" customWidth="1"/>
    <col min="5" max="9" width="13.7109375" customWidth="1"/>
    <col min="11" max="11" width="4.140625" style="79" bestFit="1" customWidth="1"/>
    <col min="12" max="12" width="8.7109375" style="31"/>
  </cols>
  <sheetData>
    <row r="1" spans="1:11" ht="15" customHeight="1">
      <c r="A1" s="133" t="s">
        <v>249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1" ht="25.5">
      <c r="D2" s="50" t="s">
        <v>218</v>
      </c>
      <c r="E2" s="48" t="s">
        <v>251</v>
      </c>
      <c r="F2" s="48" t="s">
        <v>252</v>
      </c>
      <c r="G2" s="48" t="s">
        <v>255</v>
      </c>
      <c r="H2" s="48" t="s">
        <v>257</v>
      </c>
      <c r="I2" s="48" t="s">
        <v>258</v>
      </c>
      <c r="J2" s="28"/>
    </row>
    <row r="3" spans="1:11" ht="183" customHeight="1">
      <c r="B3" s="78" t="s">
        <v>283</v>
      </c>
      <c r="D3" s="50" t="s">
        <v>224</v>
      </c>
      <c r="E3" s="53" t="s">
        <v>250</v>
      </c>
      <c r="F3" s="53" t="s">
        <v>253</v>
      </c>
      <c r="G3" s="53" t="s">
        <v>254</v>
      </c>
      <c r="H3" s="53" t="s">
        <v>256</v>
      </c>
      <c r="I3" s="53" t="s">
        <v>259</v>
      </c>
      <c r="J3" s="38" t="s">
        <v>43</v>
      </c>
    </row>
    <row r="4" spans="1:11">
      <c r="A4" s="29" t="s">
        <v>69</v>
      </c>
      <c r="B4" s="33" t="s">
        <v>70</v>
      </c>
      <c r="C4" s="34" t="s">
        <v>71</v>
      </c>
      <c r="D4" s="33"/>
      <c r="E4" s="36" t="s">
        <v>124</v>
      </c>
      <c r="F4" s="36" t="s">
        <v>124</v>
      </c>
      <c r="G4" s="36" t="s">
        <v>124</v>
      </c>
      <c r="H4" s="36" t="s">
        <v>124</v>
      </c>
      <c r="I4" s="36" t="s">
        <v>124</v>
      </c>
      <c r="J4" s="33" t="s">
        <v>74</v>
      </c>
    </row>
    <row r="5" spans="1:11">
      <c r="A5" s="28">
        <v>1</v>
      </c>
      <c r="B5" s="37" t="str">
        <f>IF(MARKAH!B10="","",MARKAH!B10)</f>
        <v/>
      </c>
      <c r="C5" s="30" t="str">
        <f>IF(MARKAH!C10="","",MARKAH!C10)</f>
        <v/>
      </c>
      <c r="D5" s="43"/>
      <c r="E5" s="118"/>
      <c r="F5" s="118"/>
      <c r="G5" s="118"/>
      <c r="H5" s="118"/>
      <c r="I5" s="118"/>
      <c r="J5" s="3">
        <f>SUM(E5:I5)</f>
        <v>0</v>
      </c>
      <c r="K5" s="79">
        <f>COUNTA(E5:I5)</f>
        <v>0</v>
      </c>
    </row>
    <row r="6" spans="1:11">
      <c r="A6" s="28">
        <v>2</v>
      </c>
      <c r="B6" s="37" t="str">
        <f>IF(MARKAH!B11="","",MARKAH!B11)</f>
        <v/>
      </c>
      <c r="C6" s="30" t="str">
        <f>IF(MARKAH!C11="","",MARKAH!C11)</f>
        <v/>
      </c>
      <c r="D6" s="43"/>
      <c r="E6" s="118"/>
      <c r="F6" s="118"/>
      <c r="G6" s="118"/>
      <c r="H6" s="118"/>
      <c r="I6" s="118"/>
      <c r="J6" s="3">
        <f t="shared" ref="J6:J64" si="0">SUM(E6:I6)</f>
        <v>0</v>
      </c>
      <c r="K6" s="79">
        <f t="shared" ref="K6:K64" si="1">COUNTA(E6:I6)</f>
        <v>0</v>
      </c>
    </row>
    <row r="7" spans="1:11">
      <c r="A7" s="28">
        <v>3</v>
      </c>
      <c r="B7" s="37" t="str">
        <f>IF(MARKAH!B12="","",MARKAH!B12)</f>
        <v/>
      </c>
      <c r="C7" s="30" t="str">
        <f>IF(MARKAH!C12="","",MARKAH!C12)</f>
        <v/>
      </c>
      <c r="D7" s="43"/>
      <c r="E7" s="118"/>
      <c r="F7" s="118"/>
      <c r="G7" s="118"/>
      <c r="H7" s="118"/>
      <c r="I7" s="118"/>
      <c r="J7" s="3">
        <f t="shared" si="0"/>
        <v>0</v>
      </c>
      <c r="K7" s="79">
        <f t="shared" si="1"/>
        <v>0</v>
      </c>
    </row>
    <row r="8" spans="1:11">
      <c r="A8" s="28">
        <v>4</v>
      </c>
      <c r="B8" s="37" t="str">
        <f>IF(MARKAH!B13="","",MARKAH!B13)</f>
        <v/>
      </c>
      <c r="C8" s="30" t="str">
        <f>IF(MARKAH!C13="","",MARKAH!C13)</f>
        <v/>
      </c>
      <c r="D8" s="43"/>
      <c r="E8" s="118"/>
      <c r="F8" s="118"/>
      <c r="G8" s="118"/>
      <c r="H8" s="118"/>
      <c r="I8" s="118"/>
      <c r="J8" s="3">
        <f t="shared" si="0"/>
        <v>0</v>
      </c>
      <c r="K8" s="79">
        <f t="shared" si="1"/>
        <v>0</v>
      </c>
    </row>
    <row r="9" spans="1:11">
      <c r="A9" s="28">
        <v>5</v>
      </c>
      <c r="B9" s="37" t="str">
        <f>IF(MARKAH!B14="","",MARKAH!B14)</f>
        <v/>
      </c>
      <c r="C9" s="30" t="str">
        <f>IF(MARKAH!C14="","",MARKAH!C14)</f>
        <v/>
      </c>
      <c r="D9" s="43"/>
      <c r="E9" s="118"/>
      <c r="F9" s="118"/>
      <c r="G9" s="118"/>
      <c r="H9" s="118"/>
      <c r="I9" s="118"/>
      <c r="J9" s="3">
        <f t="shared" si="0"/>
        <v>0</v>
      </c>
      <c r="K9" s="79">
        <f t="shared" si="1"/>
        <v>0</v>
      </c>
    </row>
    <row r="10" spans="1:11">
      <c r="A10" s="28">
        <v>6</v>
      </c>
      <c r="B10" s="37" t="str">
        <f>IF(MARKAH!B15="","",MARKAH!B15)</f>
        <v/>
      </c>
      <c r="C10" s="30" t="str">
        <f>IF(MARKAH!C15="","",MARKAH!C15)</f>
        <v/>
      </c>
      <c r="D10" s="43"/>
      <c r="E10" s="118"/>
      <c r="F10" s="118"/>
      <c r="G10" s="118"/>
      <c r="H10" s="118"/>
      <c r="I10" s="118"/>
      <c r="J10" s="3">
        <f t="shared" si="0"/>
        <v>0</v>
      </c>
      <c r="K10" s="79">
        <f t="shared" si="1"/>
        <v>0</v>
      </c>
    </row>
    <row r="11" spans="1:11">
      <c r="A11" s="28">
        <v>7</v>
      </c>
      <c r="B11" s="37" t="str">
        <f>IF(MARKAH!B16="","",MARKAH!B16)</f>
        <v/>
      </c>
      <c r="C11" s="30" t="str">
        <f>IF(MARKAH!C16="","",MARKAH!C16)</f>
        <v/>
      </c>
      <c r="D11" s="43"/>
      <c r="E11" s="118"/>
      <c r="F11" s="118"/>
      <c r="G11" s="118"/>
      <c r="H11" s="118"/>
      <c r="I11" s="118"/>
      <c r="J11" s="3">
        <f t="shared" si="0"/>
        <v>0</v>
      </c>
      <c r="K11" s="79">
        <f t="shared" si="1"/>
        <v>0</v>
      </c>
    </row>
    <row r="12" spans="1:11">
      <c r="A12" s="28">
        <v>8</v>
      </c>
      <c r="B12" s="37" t="str">
        <f>IF(MARKAH!B17="","",MARKAH!B17)</f>
        <v/>
      </c>
      <c r="C12" s="30" t="str">
        <f>IF(MARKAH!C17="","",MARKAH!C17)</f>
        <v/>
      </c>
      <c r="D12" s="43"/>
      <c r="E12" s="118"/>
      <c r="F12" s="118"/>
      <c r="G12" s="118"/>
      <c r="H12" s="118"/>
      <c r="I12" s="118"/>
      <c r="J12" s="3">
        <f t="shared" si="0"/>
        <v>0</v>
      </c>
      <c r="K12" s="79">
        <f t="shared" si="1"/>
        <v>0</v>
      </c>
    </row>
    <row r="13" spans="1:11">
      <c r="A13" s="28">
        <v>9</v>
      </c>
      <c r="B13" s="37" t="str">
        <f>IF(MARKAH!B18="","",MARKAH!B18)</f>
        <v/>
      </c>
      <c r="C13" s="30" t="str">
        <f>IF(MARKAH!C18="","",MARKAH!C18)</f>
        <v/>
      </c>
      <c r="D13" s="43"/>
      <c r="E13" s="118"/>
      <c r="F13" s="118"/>
      <c r="G13" s="118"/>
      <c r="H13" s="118"/>
      <c r="I13" s="118"/>
      <c r="J13" s="3">
        <f t="shared" si="0"/>
        <v>0</v>
      </c>
      <c r="K13" s="79">
        <f t="shared" si="1"/>
        <v>0</v>
      </c>
    </row>
    <row r="14" spans="1:11">
      <c r="A14" s="28">
        <v>10</v>
      </c>
      <c r="B14" s="37" t="str">
        <f>IF(MARKAH!B19="","",MARKAH!B19)</f>
        <v/>
      </c>
      <c r="C14" s="30" t="str">
        <f>IF(MARKAH!C19="","",MARKAH!C19)</f>
        <v/>
      </c>
      <c r="D14" s="43"/>
      <c r="E14" s="118"/>
      <c r="F14" s="118"/>
      <c r="G14" s="118"/>
      <c r="H14" s="118"/>
      <c r="I14" s="118"/>
      <c r="J14" s="3">
        <f t="shared" si="0"/>
        <v>0</v>
      </c>
      <c r="K14" s="79">
        <f t="shared" si="1"/>
        <v>0</v>
      </c>
    </row>
    <row r="15" spans="1:11">
      <c r="A15" s="28">
        <v>11</v>
      </c>
      <c r="B15" s="37" t="str">
        <f>IF(MARKAH!B20="","",MARKAH!B20)</f>
        <v/>
      </c>
      <c r="C15" s="30" t="str">
        <f>IF(MARKAH!C20="","",MARKAH!C20)</f>
        <v/>
      </c>
      <c r="D15" s="43"/>
      <c r="E15" s="118"/>
      <c r="F15" s="118"/>
      <c r="G15" s="118"/>
      <c r="H15" s="118"/>
      <c r="I15" s="118"/>
      <c r="J15" s="3">
        <f t="shared" si="0"/>
        <v>0</v>
      </c>
      <c r="K15" s="79">
        <f t="shared" si="1"/>
        <v>0</v>
      </c>
    </row>
    <row r="16" spans="1:11">
      <c r="A16" s="28">
        <v>12</v>
      </c>
      <c r="B16" s="37" t="str">
        <f>IF(MARKAH!B21="","",MARKAH!B21)</f>
        <v/>
      </c>
      <c r="C16" s="30" t="str">
        <f>IF(MARKAH!C21="","",MARKAH!C21)</f>
        <v/>
      </c>
      <c r="D16" s="43"/>
      <c r="E16" s="118"/>
      <c r="F16" s="118"/>
      <c r="G16" s="118"/>
      <c r="H16" s="118"/>
      <c r="I16" s="118"/>
      <c r="J16" s="3">
        <f t="shared" si="0"/>
        <v>0</v>
      </c>
      <c r="K16" s="79">
        <f t="shared" si="1"/>
        <v>0</v>
      </c>
    </row>
    <row r="17" spans="1:11">
      <c r="A17" s="28">
        <v>13</v>
      </c>
      <c r="B17" s="37" t="str">
        <f>IF(MARKAH!B22="","",MARKAH!B22)</f>
        <v/>
      </c>
      <c r="C17" s="30" t="str">
        <f>IF(MARKAH!C22="","",MARKAH!C22)</f>
        <v/>
      </c>
      <c r="D17" s="43"/>
      <c r="E17" s="118"/>
      <c r="F17" s="118"/>
      <c r="G17" s="118"/>
      <c r="H17" s="118"/>
      <c r="I17" s="118"/>
      <c r="J17" s="3">
        <f t="shared" si="0"/>
        <v>0</v>
      </c>
      <c r="K17" s="79">
        <f t="shared" si="1"/>
        <v>0</v>
      </c>
    </row>
    <row r="18" spans="1:11">
      <c r="A18" s="28">
        <v>14</v>
      </c>
      <c r="B18" s="37" t="str">
        <f>IF(MARKAH!B23="","",MARKAH!B23)</f>
        <v/>
      </c>
      <c r="C18" s="30" t="str">
        <f>IF(MARKAH!C23="","",MARKAH!C23)</f>
        <v/>
      </c>
      <c r="D18" s="43"/>
      <c r="E18" s="118"/>
      <c r="F18" s="118"/>
      <c r="G18" s="118"/>
      <c r="H18" s="118"/>
      <c r="I18" s="118"/>
      <c r="J18" s="3">
        <f t="shared" si="0"/>
        <v>0</v>
      </c>
      <c r="K18" s="79">
        <f t="shared" si="1"/>
        <v>0</v>
      </c>
    </row>
    <row r="19" spans="1:11">
      <c r="A19" s="28">
        <v>15</v>
      </c>
      <c r="B19" s="37" t="str">
        <f>IF(MARKAH!B24="","",MARKAH!B24)</f>
        <v/>
      </c>
      <c r="C19" s="30" t="str">
        <f>IF(MARKAH!C24="","",MARKAH!C24)</f>
        <v/>
      </c>
      <c r="D19" s="43"/>
      <c r="E19" s="118"/>
      <c r="F19" s="118"/>
      <c r="G19" s="118"/>
      <c r="H19" s="118"/>
      <c r="I19" s="118"/>
      <c r="J19" s="3">
        <f t="shared" si="0"/>
        <v>0</v>
      </c>
      <c r="K19" s="79">
        <f t="shared" si="1"/>
        <v>0</v>
      </c>
    </row>
    <row r="20" spans="1:11">
      <c r="A20" s="28">
        <v>16</v>
      </c>
      <c r="B20" s="37" t="str">
        <f>IF(MARKAH!B25="","",MARKAH!B25)</f>
        <v/>
      </c>
      <c r="C20" s="30" t="str">
        <f>IF(MARKAH!C25="","",MARKAH!C25)</f>
        <v/>
      </c>
      <c r="D20" s="43"/>
      <c r="E20" s="118"/>
      <c r="F20" s="118"/>
      <c r="G20" s="118"/>
      <c r="H20" s="118"/>
      <c r="I20" s="118"/>
      <c r="J20" s="3">
        <f t="shared" si="0"/>
        <v>0</v>
      </c>
      <c r="K20" s="79">
        <f t="shared" si="1"/>
        <v>0</v>
      </c>
    </row>
    <row r="21" spans="1:11">
      <c r="A21" s="28">
        <v>17</v>
      </c>
      <c r="B21" s="37" t="str">
        <f>IF(MARKAH!B26="","",MARKAH!B26)</f>
        <v/>
      </c>
      <c r="C21" s="30" t="str">
        <f>IF(MARKAH!C26="","",MARKAH!C26)</f>
        <v/>
      </c>
      <c r="D21" s="43"/>
      <c r="E21" s="118"/>
      <c r="F21" s="118"/>
      <c r="G21" s="118"/>
      <c r="H21" s="118"/>
      <c r="I21" s="118"/>
      <c r="J21" s="3">
        <f t="shared" si="0"/>
        <v>0</v>
      </c>
      <c r="K21" s="79">
        <f t="shared" si="1"/>
        <v>0</v>
      </c>
    </row>
    <row r="22" spans="1:11">
      <c r="A22" s="28">
        <v>18</v>
      </c>
      <c r="B22" s="37" t="str">
        <f>IF(MARKAH!B27="","",MARKAH!B27)</f>
        <v/>
      </c>
      <c r="C22" s="30" t="str">
        <f>IF(MARKAH!C27="","",MARKAH!C27)</f>
        <v/>
      </c>
      <c r="D22" s="43"/>
      <c r="E22" s="118"/>
      <c r="F22" s="118"/>
      <c r="G22" s="118"/>
      <c r="H22" s="118"/>
      <c r="I22" s="118"/>
      <c r="J22" s="3">
        <f t="shared" si="0"/>
        <v>0</v>
      </c>
      <c r="K22" s="79">
        <f t="shared" si="1"/>
        <v>0</v>
      </c>
    </row>
    <row r="23" spans="1:11">
      <c r="A23" s="28">
        <v>19</v>
      </c>
      <c r="B23" s="37" t="str">
        <f>IF(MARKAH!B28="","",MARKAH!B28)</f>
        <v/>
      </c>
      <c r="C23" s="30" t="str">
        <f>IF(MARKAH!C28="","",MARKAH!C28)</f>
        <v/>
      </c>
      <c r="D23" s="43"/>
      <c r="E23" s="118"/>
      <c r="F23" s="118"/>
      <c r="G23" s="118"/>
      <c r="H23" s="118"/>
      <c r="I23" s="118"/>
      <c r="J23" s="3">
        <f t="shared" si="0"/>
        <v>0</v>
      </c>
      <c r="K23" s="79">
        <f t="shared" si="1"/>
        <v>0</v>
      </c>
    </row>
    <row r="24" spans="1:11">
      <c r="A24" s="28">
        <v>20</v>
      </c>
      <c r="B24" s="37" t="str">
        <f>IF(MARKAH!B29="","",MARKAH!B29)</f>
        <v/>
      </c>
      <c r="C24" s="30" t="str">
        <f>IF(MARKAH!C29="","",MARKAH!C29)</f>
        <v/>
      </c>
      <c r="D24" s="43"/>
      <c r="E24" s="118"/>
      <c r="F24" s="118"/>
      <c r="G24" s="118"/>
      <c r="H24" s="118"/>
      <c r="I24" s="118"/>
      <c r="J24" s="3">
        <f t="shared" si="0"/>
        <v>0</v>
      </c>
      <c r="K24" s="79">
        <f t="shared" si="1"/>
        <v>0</v>
      </c>
    </row>
    <row r="25" spans="1:11">
      <c r="A25" s="28">
        <v>21</v>
      </c>
      <c r="B25" s="37" t="str">
        <f>IF(MARKAH!B30="","",MARKAH!B30)</f>
        <v/>
      </c>
      <c r="C25" s="30" t="str">
        <f>IF(MARKAH!C30="","",MARKAH!C30)</f>
        <v/>
      </c>
      <c r="D25" s="43"/>
      <c r="E25" s="118"/>
      <c r="F25" s="118"/>
      <c r="G25" s="118"/>
      <c r="H25" s="118"/>
      <c r="I25" s="118"/>
      <c r="J25" s="3">
        <f t="shared" si="0"/>
        <v>0</v>
      </c>
      <c r="K25" s="79">
        <f t="shared" si="1"/>
        <v>0</v>
      </c>
    </row>
    <row r="26" spans="1:11">
      <c r="A26" s="28">
        <v>22</v>
      </c>
      <c r="B26" s="37" t="str">
        <f>IF(MARKAH!B31="","",MARKAH!B31)</f>
        <v/>
      </c>
      <c r="C26" s="30" t="str">
        <f>IF(MARKAH!C31="","",MARKAH!C31)</f>
        <v/>
      </c>
      <c r="D26" s="43"/>
      <c r="E26" s="118"/>
      <c r="F26" s="118"/>
      <c r="G26" s="118"/>
      <c r="H26" s="118"/>
      <c r="I26" s="118"/>
      <c r="J26" s="3">
        <f t="shared" si="0"/>
        <v>0</v>
      </c>
      <c r="K26" s="79">
        <f t="shared" si="1"/>
        <v>0</v>
      </c>
    </row>
    <row r="27" spans="1:11">
      <c r="A27" s="28">
        <v>23</v>
      </c>
      <c r="B27" s="37" t="str">
        <f>IF(MARKAH!B32="","",MARKAH!B32)</f>
        <v/>
      </c>
      <c r="C27" s="30" t="str">
        <f>IF(MARKAH!C32="","",MARKAH!C32)</f>
        <v/>
      </c>
      <c r="D27" s="43"/>
      <c r="E27" s="118"/>
      <c r="F27" s="118"/>
      <c r="G27" s="118"/>
      <c r="H27" s="118"/>
      <c r="I27" s="118"/>
      <c r="J27" s="3">
        <f t="shared" si="0"/>
        <v>0</v>
      </c>
      <c r="K27" s="79">
        <f t="shared" si="1"/>
        <v>0</v>
      </c>
    </row>
    <row r="28" spans="1:11">
      <c r="A28" s="28">
        <v>24</v>
      </c>
      <c r="B28" s="37" t="str">
        <f>IF(MARKAH!B33="","",MARKAH!B33)</f>
        <v/>
      </c>
      <c r="C28" s="30" t="str">
        <f>IF(MARKAH!C33="","",MARKAH!C33)</f>
        <v/>
      </c>
      <c r="D28" s="43"/>
      <c r="E28" s="118"/>
      <c r="F28" s="118"/>
      <c r="G28" s="118"/>
      <c r="H28" s="118"/>
      <c r="I28" s="118"/>
      <c r="J28" s="3">
        <f t="shared" si="0"/>
        <v>0</v>
      </c>
      <c r="K28" s="79">
        <f t="shared" si="1"/>
        <v>0</v>
      </c>
    </row>
    <row r="29" spans="1:11">
      <c r="A29" s="28">
        <v>25</v>
      </c>
      <c r="B29" s="37" t="str">
        <f>IF(MARKAH!B34="","",MARKAH!B34)</f>
        <v/>
      </c>
      <c r="C29" s="30" t="str">
        <f>IF(MARKAH!C34="","",MARKAH!C34)</f>
        <v/>
      </c>
      <c r="D29" s="43"/>
      <c r="E29" s="118"/>
      <c r="F29" s="118"/>
      <c r="G29" s="118"/>
      <c r="H29" s="118"/>
      <c r="I29" s="118"/>
      <c r="J29" s="3">
        <f t="shared" si="0"/>
        <v>0</v>
      </c>
      <c r="K29" s="79">
        <f t="shared" si="1"/>
        <v>0</v>
      </c>
    </row>
    <row r="30" spans="1:11">
      <c r="A30" s="28">
        <v>26</v>
      </c>
      <c r="B30" s="37" t="str">
        <f>IF(MARKAH!B35="","",MARKAH!B35)</f>
        <v/>
      </c>
      <c r="C30" s="30" t="str">
        <f>IF(MARKAH!C35="","",MARKAH!C35)</f>
        <v/>
      </c>
      <c r="D30" s="43"/>
      <c r="E30" s="118"/>
      <c r="F30" s="118"/>
      <c r="G30" s="118"/>
      <c r="H30" s="118"/>
      <c r="I30" s="118"/>
      <c r="J30" s="3">
        <f t="shared" si="0"/>
        <v>0</v>
      </c>
      <c r="K30" s="79">
        <f t="shared" si="1"/>
        <v>0</v>
      </c>
    </row>
    <row r="31" spans="1:11">
      <c r="A31" s="28">
        <v>27</v>
      </c>
      <c r="B31" s="37" t="str">
        <f>IF(MARKAH!B36="","",MARKAH!B36)</f>
        <v/>
      </c>
      <c r="C31" s="30" t="str">
        <f>IF(MARKAH!C36="","",MARKAH!C36)</f>
        <v/>
      </c>
      <c r="D31" s="43"/>
      <c r="E31" s="118"/>
      <c r="F31" s="118"/>
      <c r="G31" s="118"/>
      <c r="H31" s="118"/>
      <c r="I31" s="118"/>
      <c r="J31" s="3">
        <f t="shared" si="0"/>
        <v>0</v>
      </c>
      <c r="K31" s="79">
        <f t="shared" si="1"/>
        <v>0</v>
      </c>
    </row>
    <row r="32" spans="1:11">
      <c r="A32" s="28">
        <v>28</v>
      </c>
      <c r="B32" s="37" t="str">
        <f>IF(MARKAH!B37="","",MARKAH!B37)</f>
        <v/>
      </c>
      <c r="C32" s="30" t="str">
        <f>IF(MARKAH!C37="","",MARKAH!C37)</f>
        <v/>
      </c>
      <c r="D32" s="43"/>
      <c r="E32" s="118"/>
      <c r="F32" s="118"/>
      <c r="G32" s="118"/>
      <c r="H32" s="118"/>
      <c r="I32" s="118"/>
      <c r="J32" s="3">
        <f t="shared" si="0"/>
        <v>0</v>
      </c>
      <c r="K32" s="79">
        <f t="shared" si="1"/>
        <v>0</v>
      </c>
    </row>
    <row r="33" spans="1:11">
      <c r="A33" s="28">
        <v>29</v>
      </c>
      <c r="B33" s="37" t="str">
        <f>IF(MARKAH!B38="","",MARKAH!B38)</f>
        <v/>
      </c>
      <c r="C33" s="30" t="str">
        <f>IF(MARKAH!C38="","",MARKAH!C38)</f>
        <v/>
      </c>
      <c r="D33" s="43"/>
      <c r="E33" s="118"/>
      <c r="F33" s="118"/>
      <c r="G33" s="118"/>
      <c r="H33" s="118"/>
      <c r="I33" s="118"/>
      <c r="J33" s="3">
        <f t="shared" si="0"/>
        <v>0</v>
      </c>
      <c r="K33" s="79">
        <f t="shared" si="1"/>
        <v>0</v>
      </c>
    </row>
    <row r="34" spans="1:11">
      <c r="A34" s="28">
        <v>30</v>
      </c>
      <c r="B34" s="37" t="str">
        <f>IF(MARKAH!B39="","",MARKAH!B39)</f>
        <v/>
      </c>
      <c r="C34" s="30" t="str">
        <f>IF(MARKAH!C39="","",MARKAH!C39)</f>
        <v/>
      </c>
      <c r="D34" s="43"/>
      <c r="E34" s="118"/>
      <c r="F34" s="118"/>
      <c r="G34" s="118"/>
      <c r="H34" s="118"/>
      <c r="I34" s="118"/>
      <c r="J34" s="3">
        <f t="shared" si="0"/>
        <v>0</v>
      </c>
      <c r="K34" s="79">
        <f t="shared" si="1"/>
        <v>0</v>
      </c>
    </row>
    <row r="35" spans="1:11">
      <c r="A35" s="28">
        <v>31</v>
      </c>
      <c r="B35" s="37" t="str">
        <f>IF(MARKAH!B40="","",MARKAH!B40)</f>
        <v/>
      </c>
      <c r="C35" s="30" t="str">
        <f>IF(MARKAH!C40="","",MARKAH!C40)</f>
        <v/>
      </c>
      <c r="D35" s="43"/>
      <c r="E35" s="118"/>
      <c r="F35" s="118"/>
      <c r="G35" s="118"/>
      <c r="H35" s="118"/>
      <c r="I35" s="118"/>
      <c r="J35" s="3">
        <f t="shared" si="0"/>
        <v>0</v>
      </c>
      <c r="K35" s="79">
        <f t="shared" si="1"/>
        <v>0</v>
      </c>
    </row>
    <row r="36" spans="1:11">
      <c r="A36" s="28">
        <v>32</v>
      </c>
      <c r="B36" s="37" t="str">
        <f>IF(MARKAH!B41="","",MARKAH!B41)</f>
        <v/>
      </c>
      <c r="C36" s="30" t="str">
        <f>IF(MARKAH!C41="","",MARKAH!C41)</f>
        <v/>
      </c>
      <c r="D36" s="43"/>
      <c r="E36" s="118"/>
      <c r="F36" s="118"/>
      <c r="G36" s="118"/>
      <c r="H36" s="118"/>
      <c r="I36" s="118"/>
      <c r="J36" s="3">
        <f t="shared" si="0"/>
        <v>0</v>
      </c>
      <c r="K36" s="79">
        <f t="shared" si="1"/>
        <v>0</v>
      </c>
    </row>
    <row r="37" spans="1:11">
      <c r="A37" s="28">
        <v>33</v>
      </c>
      <c r="B37" s="37" t="str">
        <f>IF(MARKAH!B42="","",MARKAH!B42)</f>
        <v/>
      </c>
      <c r="C37" s="30" t="str">
        <f>IF(MARKAH!C42="","",MARKAH!C42)</f>
        <v/>
      </c>
      <c r="D37" s="43"/>
      <c r="E37" s="118"/>
      <c r="F37" s="118"/>
      <c r="G37" s="118"/>
      <c r="H37" s="118"/>
      <c r="I37" s="118"/>
      <c r="J37" s="3">
        <f t="shared" si="0"/>
        <v>0</v>
      </c>
      <c r="K37" s="79">
        <f t="shared" si="1"/>
        <v>0</v>
      </c>
    </row>
    <row r="38" spans="1:11">
      <c r="A38" s="28">
        <v>34</v>
      </c>
      <c r="B38" s="37" t="str">
        <f>IF(MARKAH!B43="","",MARKAH!B43)</f>
        <v/>
      </c>
      <c r="C38" s="30" t="str">
        <f>IF(MARKAH!C43="","",MARKAH!C43)</f>
        <v/>
      </c>
      <c r="D38" s="43"/>
      <c r="E38" s="118"/>
      <c r="F38" s="118"/>
      <c r="G38" s="118"/>
      <c r="H38" s="118"/>
      <c r="I38" s="118"/>
      <c r="J38" s="3">
        <f t="shared" si="0"/>
        <v>0</v>
      </c>
      <c r="K38" s="79">
        <f t="shared" si="1"/>
        <v>0</v>
      </c>
    </row>
    <row r="39" spans="1:11">
      <c r="A39" s="28">
        <v>35</v>
      </c>
      <c r="B39" s="37" t="str">
        <f>IF(MARKAH!B44="","",MARKAH!B44)</f>
        <v/>
      </c>
      <c r="C39" s="30" t="str">
        <f>IF(MARKAH!C44="","",MARKAH!C44)</f>
        <v/>
      </c>
      <c r="D39" s="43"/>
      <c r="E39" s="118"/>
      <c r="F39" s="118"/>
      <c r="G39" s="118"/>
      <c r="H39" s="118"/>
      <c r="I39" s="118"/>
      <c r="J39" s="3">
        <f t="shared" si="0"/>
        <v>0</v>
      </c>
      <c r="K39" s="79">
        <f t="shared" si="1"/>
        <v>0</v>
      </c>
    </row>
    <row r="40" spans="1:11">
      <c r="A40" s="28">
        <v>36</v>
      </c>
      <c r="B40" s="37" t="str">
        <f>IF(MARKAH!B45="","",MARKAH!B45)</f>
        <v/>
      </c>
      <c r="C40" s="30" t="str">
        <f>IF(MARKAH!C45="","",MARKAH!C45)</f>
        <v/>
      </c>
      <c r="D40" s="43"/>
      <c r="E40" s="118"/>
      <c r="F40" s="118"/>
      <c r="G40" s="118"/>
      <c r="H40" s="118"/>
      <c r="I40" s="118"/>
      <c r="J40" s="3">
        <f t="shared" si="0"/>
        <v>0</v>
      </c>
      <c r="K40" s="79">
        <f t="shared" si="1"/>
        <v>0</v>
      </c>
    </row>
    <row r="41" spans="1:11">
      <c r="A41" s="28">
        <v>37</v>
      </c>
      <c r="B41" s="37" t="str">
        <f>IF(MARKAH!B46="","",MARKAH!B46)</f>
        <v/>
      </c>
      <c r="C41" s="30" t="str">
        <f>IF(MARKAH!C46="","",MARKAH!C46)</f>
        <v/>
      </c>
      <c r="D41" s="43"/>
      <c r="E41" s="118"/>
      <c r="F41" s="118"/>
      <c r="G41" s="118"/>
      <c r="H41" s="118"/>
      <c r="I41" s="118"/>
      <c r="J41" s="3">
        <f t="shared" si="0"/>
        <v>0</v>
      </c>
      <c r="K41" s="79">
        <f t="shared" si="1"/>
        <v>0</v>
      </c>
    </row>
    <row r="42" spans="1:11">
      <c r="A42" s="28">
        <v>38</v>
      </c>
      <c r="B42" s="37" t="str">
        <f>IF(MARKAH!B47="","",MARKAH!B47)</f>
        <v/>
      </c>
      <c r="C42" s="30" t="str">
        <f>IF(MARKAH!C47="","",MARKAH!C47)</f>
        <v/>
      </c>
      <c r="D42" s="43"/>
      <c r="E42" s="118"/>
      <c r="F42" s="118"/>
      <c r="G42" s="118"/>
      <c r="H42" s="118"/>
      <c r="I42" s="118"/>
      <c r="J42" s="3">
        <f t="shared" si="0"/>
        <v>0</v>
      </c>
      <c r="K42" s="79">
        <f t="shared" si="1"/>
        <v>0</v>
      </c>
    </row>
    <row r="43" spans="1:11">
      <c r="A43" s="28">
        <v>39</v>
      </c>
      <c r="B43" s="37" t="str">
        <f>IF(MARKAH!B48="","",MARKAH!B48)</f>
        <v/>
      </c>
      <c r="C43" s="30" t="str">
        <f>IF(MARKAH!C48="","",MARKAH!C48)</f>
        <v/>
      </c>
      <c r="D43" s="43"/>
      <c r="E43" s="118"/>
      <c r="F43" s="118"/>
      <c r="G43" s="118"/>
      <c r="H43" s="118"/>
      <c r="I43" s="118"/>
      <c r="J43" s="3">
        <f t="shared" si="0"/>
        <v>0</v>
      </c>
      <c r="K43" s="79">
        <f t="shared" si="1"/>
        <v>0</v>
      </c>
    </row>
    <row r="44" spans="1:11">
      <c r="A44" s="28">
        <v>40</v>
      </c>
      <c r="B44" s="37" t="str">
        <f>IF(MARKAH!B49="","",MARKAH!B49)</f>
        <v/>
      </c>
      <c r="C44" s="30" t="str">
        <f>IF(MARKAH!C49="","",MARKAH!C49)</f>
        <v/>
      </c>
      <c r="D44" s="43"/>
      <c r="E44" s="118"/>
      <c r="F44" s="118"/>
      <c r="G44" s="118"/>
      <c r="H44" s="118"/>
      <c r="I44" s="118"/>
      <c r="J44" s="3">
        <f t="shared" si="0"/>
        <v>0</v>
      </c>
      <c r="K44" s="79">
        <f t="shared" si="1"/>
        <v>0</v>
      </c>
    </row>
    <row r="45" spans="1:11">
      <c r="A45" s="28">
        <v>41</v>
      </c>
      <c r="B45" s="37" t="str">
        <f>IF(MARKAH!B50="","",MARKAH!B50)</f>
        <v/>
      </c>
      <c r="C45" s="30" t="str">
        <f>IF(MARKAH!C50="","",MARKAH!C50)</f>
        <v/>
      </c>
      <c r="D45" s="43"/>
      <c r="E45" s="118"/>
      <c r="F45" s="118"/>
      <c r="G45" s="118"/>
      <c r="H45" s="118"/>
      <c r="I45" s="118"/>
      <c r="J45" s="3">
        <f t="shared" si="0"/>
        <v>0</v>
      </c>
      <c r="K45" s="79">
        <f t="shared" si="1"/>
        <v>0</v>
      </c>
    </row>
    <row r="46" spans="1:11">
      <c r="A46" s="28">
        <v>42</v>
      </c>
      <c r="B46" s="37" t="str">
        <f>IF(MARKAH!B51="","",MARKAH!B51)</f>
        <v/>
      </c>
      <c r="C46" s="30" t="str">
        <f>IF(MARKAH!C51="","",MARKAH!C51)</f>
        <v/>
      </c>
      <c r="D46" s="43"/>
      <c r="E46" s="118"/>
      <c r="F46" s="118"/>
      <c r="G46" s="118"/>
      <c r="H46" s="118"/>
      <c r="I46" s="118"/>
      <c r="J46" s="3">
        <f t="shared" si="0"/>
        <v>0</v>
      </c>
      <c r="K46" s="79">
        <f t="shared" si="1"/>
        <v>0</v>
      </c>
    </row>
    <row r="47" spans="1:11">
      <c r="A47" s="28">
        <v>43</v>
      </c>
      <c r="B47" s="37" t="str">
        <f>IF(MARKAH!B52="","",MARKAH!B52)</f>
        <v/>
      </c>
      <c r="C47" s="30" t="str">
        <f>IF(MARKAH!C52="","",MARKAH!C52)</f>
        <v/>
      </c>
      <c r="D47" s="43"/>
      <c r="E47" s="118"/>
      <c r="F47" s="118"/>
      <c r="G47" s="118"/>
      <c r="H47" s="118"/>
      <c r="I47" s="118"/>
      <c r="J47" s="3">
        <f t="shared" si="0"/>
        <v>0</v>
      </c>
      <c r="K47" s="79">
        <f t="shared" si="1"/>
        <v>0</v>
      </c>
    </row>
    <row r="48" spans="1:11">
      <c r="A48" s="28">
        <v>44</v>
      </c>
      <c r="B48" s="37" t="str">
        <f>IF(MARKAH!B53="","",MARKAH!B53)</f>
        <v/>
      </c>
      <c r="C48" s="30" t="str">
        <f>IF(MARKAH!C53="","",MARKAH!C53)</f>
        <v/>
      </c>
      <c r="D48" s="43"/>
      <c r="E48" s="118"/>
      <c r="F48" s="118"/>
      <c r="G48" s="118"/>
      <c r="H48" s="118"/>
      <c r="I48" s="118"/>
      <c r="J48" s="3">
        <f t="shared" si="0"/>
        <v>0</v>
      </c>
      <c r="K48" s="79">
        <f t="shared" si="1"/>
        <v>0</v>
      </c>
    </row>
    <row r="49" spans="1:11">
      <c r="A49" s="28">
        <v>45</v>
      </c>
      <c r="B49" s="37" t="str">
        <f>IF(MARKAH!B54="","",MARKAH!B54)</f>
        <v/>
      </c>
      <c r="C49" s="30" t="str">
        <f>IF(MARKAH!C54="","",MARKAH!C54)</f>
        <v/>
      </c>
      <c r="D49" s="43"/>
      <c r="E49" s="118"/>
      <c r="F49" s="118"/>
      <c r="G49" s="118"/>
      <c r="H49" s="118"/>
      <c r="I49" s="118"/>
      <c r="J49" s="3">
        <f t="shared" si="0"/>
        <v>0</v>
      </c>
      <c r="K49" s="79">
        <f t="shared" si="1"/>
        <v>0</v>
      </c>
    </row>
    <row r="50" spans="1:11">
      <c r="A50" s="28">
        <v>46</v>
      </c>
      <c r="B50" s="37" t="str">
        <f>IF(MARKAH!B55="","",MARKAH!B55)</f>
        <v/>
      </c>
      <c r="C50" s="30" t="str">
        <f>IF(MARKAH!C55="","",MARKAH!C55)</f>
        <v/>
      </c>
      <c r="D50" s="43"/>
      <c r="E50" s="118"/>
      <c r="F50" s="118"/>
      <c r="G50" s="118"/>
      <c r="H50" s="118"/>
      <c r="I50" s="118"/>
      <c r="J50" s="3">
        <f t="shared" si="0"/>
        <v>0</v>
      </c>
      <c r="K50" s="79">
        <f t="shared" si="1"/>
        <v>0</v>
      </c>
    </row>
    <row r="51" spans="1:11">
      <c r="A51" s="28">
        <v>47</v>
      </c>
      <c r="B51" s="37" t="str">
        <f>IF(MARKAH!B56="","",MARKAH!B56)</f>
        <v/>
      </c>
      <c r="C51" s="30" t="str">
        <f>IF(MARKAH!C56="","",MARKAH!C56)</f>
        <v/>
      </c>
      <c r="D51" s="43"/>
      <c r="E51" s="118"/>
      <c r="F51" s="118"/>
      <c r="G51" s="118"/>
      <c r="H51" s="118"/>
      <c r="I51" s="118"/>
      <c r="J51" s="3">
        <f t="shared" si="0"/>
        <v>0</v>
      </c>
      <c r="K51" s="79">
        <f t="shared" si="1"/>
        <v>0</v>
      </c>
    </row>
    <row r="52" spans="1:11">
      <c r="A52" s="28">
        <v>48</v>
      </c>
      <c r="B52" s="37" t="str">
        <f>IF(MARKAH!B57="","",MARKAH!B57)</f>
        <v/>
      </c>
      <c r="C52" s="30" t="str">
        <f>IF(MARKAH!C57="","",MARKAH!C57)</f>
        <v/>
      </c>
      <c r="D52" s="43"/>
      <c r="E52" s="118"/>
      <c r="F52" s="118"/>
      <c r="G52" s="118"/>
      <c r="H52" s="118"/>
      <c r="I52" s="118"/>
      <c r="J52" s="3">
        <f t="shared" si="0"/>
        <v>0</v>
      </c>
      <c r="K52" s="79">
        <f t="shared" si="1"/>
        <v>0</v>
      </c>
    </row>
    <row r="53" spans="1:11">
      <c r="A53" s="28">
        <v>49</v>
      </c>
      <c r="B53" s="37" t="str">
        <f>IF(MARKAH!B58="","",MARKAH!B58)</f>
        <v/>
      </c>
      <c r="C53" s="30" t="str">
        <f>IF(MARKAH!C58="","",MARKAH!C58)</f>
        <v/>
      </c>
      <c r="D53" s="43"/>
      <c r="E53" s="118"/>
      <c r="F53" s="118"/>
      <c r="G53" s="118"/>
      <c r="H53" s="118"/>
      <c r="I53" s="118"/>
      <c r="J53" s="3">
        <f t="shared" si="0"/>
        <v>0</v>
      </c>
      <c r="K53" s="79">
        <f t="shared" si="1"/>
        <v>0</v>
      </c>
    </row>
    <row r="54" spans="1:11">
      <c r="A54" s="28">
        <v>50</v>
      </c>
      <c r="B54" s="37" t="str">
        <f>IF(MARKAH!B59="","",MARKAH!B59)</f>
        <v/>
      </c>
      <c r="C54" s="30" t="str">
        <f>IF(MARKAH!C59="","",MARKAH!C59)</f>
        <v/>
      </c>
      <c r="D54" s="43"/>
      <c r="E54" s="118"/>
      <c r="F54" s="118"/>
      <c r="G54" s="118"/>
      <c r="H54" s="118"/>
      <c r="I54" s="118"/>
      <c r="J54" s="3">
        <f t="shared" si="0"/>
        <v>0</v>
      </c>
      <c r="K54" s="79">
        <f t="shared" si="1"/>
        <v>0</v>
      </c>
    </row>
    <row r="55" spans="1:11">
      <c r="A55" s="28">
        <v>51</v>
      </c>
      <c r="B55" s="37" t="str">
        <f>IF(MARKAH!B60="","",MARKAH!B60)</f>
        <v/>
      </c>
      <c r="C55" s="30" t="str">
        <f>IF(MARKAH!C60="","",MARKAH!C60)</f>
        <v/>
      </c>
      <c r="D55" s="43"/>
      <c r="E55" s="118"/>
      <c r="F55" s="118"/>
      <c r="G55" s="118"/>
      <c r="H55" s="118"/>
      <c r="I55" s="118"/>
      <c r="J55" s="3">
        <f t="shared" si="0"/>
        <v>0</v>
      </c>
      <c r="K55" s="79">
        <f t="shared" si="1"/>
        <v>0</v>
      </c>
    </row>
    <row r="56" spans="1:11">
      <c r="A56" s="28">
        <v>52</v>
      </c>
      <c r="B56" s="37" t="str">
        <f>IF(MARKAH!B61="","",MARKAH!B61)</f>
        <v/>
      </c>
      <c r="C56" s="30" t="str">
        <f>IF(MARKAH!C61="","",MARKAH!C61)</f>
        <v/>
      </c>
      <c r="D56" s="43"/>
      <c r="E56" s="118"/>
      <c r="F56" s="118"/>
      <c r="G56" s="118"/>
      <c r="H56" s="118"/>
      <c r="I56" s="118"/>
      <c r="J56" s="3">
        <f t="shared" si="0"/>
        <v>0</v>
      </c>
      <c r="K56" s="79">
        <f t="shared" si="1"/>
        <v>0</v>
      </c>
    </row>
    <row r="57" spans="1:11">
      <c r="A57" s="28">
        <v>53</v>
      </c>
      <c r="B57" s="37" t="str">
        <f>IF(MARKAH!B62="","",MARKAH!B62)</f>
        <v/>
      </c>
      <c r="C57" s="30" t="str">
        <f>IF(MARKAH!C62="","",MARKAH!C62)</f>
        <v/>
      </c>
      <c r="D57" s="43"/>
      <c r="E57" s="118"/>
      <c r="F57" s="118"/>
      <c r="G57" s="118"/>
      <c r="H57" s="118"/>
      <c r="I57" s="118"/>
      <c r="J57" s="3">
        <f t="shared" si="0"/>
        <v>0</v>
      </c>
      <c r="K57" s="79">
        <f t="shared" si="1"/>
        <v>0</v>
      </c>
    </row>
    <row r="58" spans="1:11">
      <c r="A58" s="28">
        <v>54</v>
      </c>
      <c r="B58" s="37" t="str">
        <f>IF(MARKAH!B63="","",MARKAH!B63)</f>
        <v/>
      </c>
      <c r="C58" s="30" t="str">
        <f>IF(MARKAH!C63="","",MARKAH!C63)</f>
        <v/>
      </c>
      <c r="D58" s="43"/>
      <c r="E58" s="118"/>
      <c r="F58" s="118"/>
      <c r="G58" s="118"/>
      <c r="H58" s="118"/>
      <c r="I58" s="118"/>
      <c r="J58" s="3">
        <f t="shared" si="0"/>
        <v>0</v>
      </c>
      <c r="K58" s="79">
        <f t="shared" si="1"/>
        <v>0</v>
      </c>
    </row>
    <row r="59" spans="1:11">
      <c r="A59" s="28">
        <v>55</v>
      </c>
      <c r="B59" s="37" t="str">
        <f>IF(MARKAH!B64="","",MARKAH!B64)</f>
        <v/>
      </c>
      <c r="C59" s="30" t="str">
        <f>IF(MARKAH!C64="","",MARKAH!C64)</f>
        <v/>
      </c>
      <c r="D59" s="43"/>
      <c r="E59" s="118"/>
      <c r="F59" s="118"/>
      <c r="G59" s="118"/>
      <c r="H59" s="118"/>
      <c r="I59" s="118"/>
      <c r="J59" s="3">
        <f t="shared" si="0"/>
        <v>0</v>
      </c>
      <c r="K59" s="79">
        <f t="shared" si="1"/>
        <v>0</v>
      </c>
    </row>
    <row r="60" spans="1:11">
      <c r="A60" s="28">
        <v>56</v>
      </c>
      <c r="B60" s="37" t="str">
        <f>IF(MARKAH!B65="","",MARKAH!B65)</f>
        <v/>
      </c>
      <c r="C60" s="30" t="str">
        <f>IF(MARKAH!C65="","",MARKAH!C65)</f>
        <v/>
      </c>
      <c r="D60" s="43"/>
      <c r="E60" s="118"/>
      <c r="F60" s="118"/>
      <c r="G60" s="118"/>
      <c r="H60" s="118"/>
      <c r="I60" s="118"/>
      <c r="J60" s="3">
        <f t="shared" si="0"/>
        <v>0</v>
      </c>
      <c r="K60" s="79">
        <f t="shared" si="1"/>
        <v>0</v>
      </c>
    </row>
    <row r="61" spans="1:11">
      <c r="A61" s="28">
        <v>57</v>
      </c>
      <c r="B61" s="37" t="str">
        <f>IF(MARKAH!B66="","",MARKAH!B66)</f>
        <v/>
      </c>
      <c r="C61" s="30" t="str">
        <f>IF(MARKAH!C66="","",MARKAH!C66)</f>
        <v/>
      </c>
      <c r="D61" s="43"/>
      <c r="E61" s="118"/>
      <c r="F61" s="118"/>
      <c r="G61" s="118"/>
      <c r="H61" s="118"/>
      <c r="I61" s="118"/>
      <c r="J61" s="3">
        <f t="shared" si="0"/>
        <v>0</v>
      </c>
      <c r="K61" s="79">
        <f t="shared" si="1"/>
        <v>0</v>
      </c>
    </row>
    <row r="62" spans="1:11">
      <c r="A62" s="28">
        <v>58</v>
      </c>
      <c r="B62" s="37" t="str">
        <f>IF(MARKAH!B67="","",MARKAH!B67)</f>
        <v/>
      </c>
      <c r="C62" s="30" t="str">
        <f>IF(MARKAH!C67="","",MARKAH!C67)</f>
        <v/>
      </c>
      <c r="D62" s="43"/>
      <c r="E62" s="118"/>
      <c r="F62" s="118"/>
      <c r="G62" s="118"/>
      <c r="H62" s="118"/>
      <c r="I62" s="118"/>
      <c r="J62" s="3">
        <f t="shared" si="0"/>
        <v>0</v>
      </c>
      <c r="K62" s="79">
        <f t="shared" si="1"/>
        <v>0</v>
      </c>
    </row>
    <row r="63" spans="1:11">
      <c r="A63" s="28">
        <v>59</v>
      </c>
      <c r="B63" s="37" t="str">
        <f>IF(MARKAH!B68="","",MARKAH!B68)</f>
        <v/>
      </c>
      <c r="C63" s="30" t="str">
        <f>IF(MARKAH!C68="","",MARKAH!C68)</f>
        <v/>
      </c>
      <c r="D63" s="43"/>
      <c r="E63" s="118"/>
      <c r="F63" s="118"/>
      <c r="G63" s="118"/>
      <c r="H63" s="118"/>
      <c r="I63" s="118"/>
      <c r="J63" s="3">
        <f t="shared" si="0"/>
        <v>0</v>
      </c>
      <c r="K63" s="79">
        <f t="shared" si="1"/>
        <v>0</v>
      </c>
    </row>
    <row r="64" spans="1:11">
      <c r="A64" s="28">
        <v>60</v>
      </c>
      <c r="B64" s="37" t="str">
        <f>IF(MARKAH!B69="","",MARKAH!B69)</f>
        <v/>
      </c>
      <c r="C64" s="30" t="str">
        <f>IF(MARKAH!C69="","",MARKAH!C69)</f>
        <v/>
      </c>
      <c r="D64" s="43"/>
      <c r="E64" s="118"/>
      <c r="F64" s="118"/>
      <c r="G64" s="118"/>
      <c r="H64" s="118"/>
      <c r="I64" s="118"/>
      <c r="J64" s="3">
        <f t="shared" si="0"/>
        <v>0</v>
      </c>
      <c r="K64" s="79">
        <f t="shared" si="1"/>
        <v>0</v>
      </c>
    </row>
    <row r="67" spans="2:4">
      <c r="B67" s="32" t="s">
        <v>76</v>
      </c>
      <c r="D67" t="s">
        <v>78</v>
      </c>
    </row>
    <row r="68" spans="2:4">
      <c r="B68" s="32"/>
    </row>
    <row r="69" spans="2:4">
      <c r="B69" s="32" t="s">
        <v>77</v>
      </c>
      <c r="D69" t="s">
        <v>79</v>
      </c>
    </row>
    <row r="70" spans="2:4">
      <c r="B70" s="32">
        <f>MARKAH!C74</f>
        <v>0</v>
      </c>
    </row>
    <row r="71" spans="2:4">
      <c r="B71" s="32" t="str">
        <f>MARKAH!C75</f>
        <v xml:space="preserve">Fasilitator  / </v>
      </c>
    </row>
    <row r="72" spans="2:4">
      <c r="B72" s="32" t="str">
        <f>MARKAH!C76</f>
        <v xml:space="preserve">Kumpulan </v>
      </c>
    </row>
  </sheetData>
  <sheetProtection sheet="1" objects="1" scenarios="1" selectLockedCells="1"/>
  <mergeCells count="1">
    <mergeCell ref="A1:J1"/>
  </mergeCells>
  <pageMargins left="0.25" right="0.25" top="0.75" bottom="0.75" header="0.3" footer="0.3"/>
  <pageSetup scale="88" fitToHeight="0" orientation="landscape" horizontalDpi="0" verticalDpi="0" r:id="rId1"/>
  <headerFooter>
    <oddHeader>&amp;R&amp;"Calibri,Regular"&amp;K000000&amp;A</oddHeader>
    <oddFooter>&amp;L&amp;"Calibri,Regular"&amp;K000000&amp;D|&amp;T&amp;C&amp;F&amp;R&amp;"Calibri,Regular"&amp;K000000&amp;P/&amp;N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E6AA89-9DC1-4F75-8C42-D01D192EB77D}">
            <x14:iconSet custom="1">
              <x14:cfvo type="percent">
                <xm:f>0</xm:f>
              </x14:cfvo>
              <x14:cfvo type="num">
                <xm:f>1</xm:f>
              </x14:cfvo>
              <x14:cfvo type="num">
                <xm:f>5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K5:K64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Data!$A$1:$A$6</xm:f>
          </x14:formula1>
          <xm:sqref>E5:I64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L74"/>
  <sheetViews>
    <sheetView showGridLines="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E5" sqref="E5"/>
    </sheetView>
  </sheetViews>
  <sheetFormatPr defaultColWidth="8.85546875" defaultRowHeight="15"/>
  <cols>
    <col min="1" max="1" width="3.7109375" customWidth="1"/>
    <col min="2" max="2" width="10.7109375" style="1" customWidth="1"/>
    <col min="3" max="3" width="45.7109375" style="32" customWidth="1"/>
    <col min="4" max="4" width="10.140625" customWidth="1"/>
    <col min="5" max="9" width="13.7109375" customWidth="1"/>
    <col min="10" max="10" width="8.7109375" customWidth="1"/>
    <col min="11" max="11" width="4.140625" style="79" bestFit="1" customWidth="1"/>
    <col min="12" max="12" width="8.7109375" style="31"/>
  </cols>
  <sheetData>
    <row r="1" spans="1:11" ht="15" customHeight="1">
      <c r="A1" s="133" t="s">
        <v>249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1" ht="51">
      <c r="D2" s="50" t="s">
        <v>218</v>
      </c>
      <c r="E2" s="48" t="s">
        <v>260</v>
      </c>
      <c r="F2" s="48" t="s">
        <v>261</v>
      </c>
      <c r="G2" s="48" t="s">
        <v>262</v>
      </c>
      <c r="H2" s="48" t="s">
        <v>263</v>
      </c>
      <c r="I2" s="48" t="s">
        <v>288</v>
      </c>
      <c r="J2" s="28"/>
    </row>
    <row r="3" spans="1:11" ht="153">
      <c r="B3" s="78" t="s">
        <v>287</v>
      </c>
      <c r="D3" s="50" t="s">
        <v>224</v>
      </c>
      <c r="E3" s="53" t="s">
        <v>264</v>
      </c>
      <c r="F3" s="53" t="s">
        <v>265</v>
      </c>
      <c r="G3" s="53" t="s">
        <v>266</v>
      </c>
      <c r="H3" s="53" t="s">
        <v>267</v>
      </c>
      <c r="I3" s="53" t="s">
        <v>268</v>
      </c>
      <c r="J3" s="38" t="s">
        <v>43</v>
      </c>
    </row>
    <row r="4" spans="1:11">
      <c r="A4" s="29" t="s">
        <v>69</v>
      </c>
      <c r="B4" s="33" t="s">
        <v>70</v>
      </c>
      <c r="C4" s="35" t="s">
        <v>71</v>
      </c>
      <c r="D4" s="33"/>
      <c r="E4" s="36" t="s">
        <v>125</v>
      </c>
      <c r="F4" s="36" t="s">
        <v>125</v>
      </c>
      <c r="G4" s="36" t="s">
        <v>125</v>
      </c>
      <c r="H4" s="36" t="s">
        <v>125</v>
      </c>
      <c r="I4" s="36" t="s">
        <v>125</v>
      </c>
      <c r="J4" s="33" t="s">
        <v>75</v>
      </c>
    </row>
    <row r="5" spans="1:11">
      <c r="A5" s="28">
        <v>1</v>
      </c>
      <c r="B5" s="37" t="str">
        <f>IF(MARKAH!B10="","",MARKAH!B10)</f>
        <v/>
      </c>
      <c r="C5" s="30" t="str">
        <f>IF(MARKAH!C10="","",MARKAH!C10)</f>
        <v/>
      </c>
      <c r="D5" s="42"/>
      <c r="E5" s="91"/>
      <c r="F5" s="91"/>
      <c r="G5" s="91"/>
      <c r="H5" s="91"/>
      <c r="I5" s="91"/>
      <c r="J5" s="3">
        <f>SUM(E5:I5)</f>
        <v>0</v>
      </c>
      <c r="K5" s="79">
        <f>COUNTA(E5:I5)</f>
        <v>0</v>
      </c>
    </row>
    <row r="6" spans="1:11">
      <c r="A6" s="28">
        <v>2</v>
      </c>
      <c r="B6" s="37" t="str">
        <f>IF(MARKAH!B11="","",MARKAH!B11)</f>
        <v/>
      </c>
      <c r="C6" s="30" t="str">
        <f>IF(MARKAH!C11="","",MARKAH!C11)</f>
        <v/>
      </c>
      <c r="D6" s="42"/>
      <c r="E6" s="91"/>
      <c r="F6" s="91"/>
      <c r="G6" s="91"/>
      <c r="H6" s="91"/>
      <c r="I6" s="91"/>
      <c r="J6" s="3">
        <f t="shared" ref="J6:J64" si="0">SUM(E6:I6)</f>
        <v>0</v>
      </c>
      <c r="K6" s="79">
        <f t="shared" ref="K6:K64" si="1">COUNTA(E6:I6)</f>
        <v>0</v>
      </c>
    </row>
    <row r="7" spans="1:11">
      <c r="A7" s="28">
        <v>3</v>
      </c>
      <c r="B7" s="37" t="str">
        <f>IF(MARKAH!B12="","",MARKAH!B12)</f>
        <v/>
      </c>
      <c r="C7" s="30" t="str">
        <f>IF(MARKAH!C12="","",MARKAH!C12)</f>
        <v/>
      </c>
      <c r="D7" s="42"/>
      <c r="E7" s="91"/>
      <c r="F7" s="91"/>
      <c r="G7" s="91"/>
      <c r="H7" s="91"/>
      <c r="I7" s="91"/>
      <c r="J7" s="3">
        <f t="shared" si="0"/>
        <v>0</v>
      </c>
      <c r="K7" s="79">
        <f t="shared" si="1"/>
        <v>0</v>
      </c>
    </row>
    <row r="8" spans="1:11">
      <c r="A8" s="28">
        <v>4</v>
      </c>
      <c r="B8" s="37" t="str">
        <f>IF(MARKAH!B13="","",MARKAH!B13)</f>
        <v/>
      </c>
      <c r="C8" s="30" t="str">
        <f>IF(MARKAH!C13="","",MARKAH!C13)</f>
        <v/>
      </c>
      <c r="D8" s="42"/>
      <c r="E8" s="91"/>
      <c r="F8" s="91"/>
      <c r="G8" s="91"/>
      <c r="H8" s="91"/>
      <c r="I8" s="91"/>
      <c r="J8" s="3">
        <f t="shared" si="0"/>
        <v>0</v>
      </c>
      <c r="K8" s="79">
        <f t="shared" si="1"/>
        <v>0</v>
      </c>
    </row>
    <row r="9" spans="1:11">
      <c r="A9" s="28">
        <v>5</v>
      </c>
      <c r="B9" s="37" t="str">
        <f>IF(MARKAH!B14="","",MARKAH!B14)</f>
        <v/>
      </c>
      <c r="C9" s="30" t="str">
        <f>IF(MARKAH!C14="","",MARKAH!C14)</f>
        <v/>
      </c>
      <c r="D9" s="42"/>
      <c r="E9" s="91"/>
      <c r="F9" s="91"/>
      <c r="G9" s="91"/>
      <c r="H9" s="91"/>
      <c r="I9" s="91"/>
      <c r="J9" s="3">
        <f t="shared" si="0"/>
        <v>0</v>
      </c>
      <c r="K9" s="79">
        <f t="shared" si="1"/>
        <v>0</v>
      </c>
    </row>
    <row r="10" spans="1:11">
      <c r="A10" s="28">
        <v>6</v>
      </c>
      <c r="B10" s="37" t="str">
        <f>IF(MARKAH!B15="","",MARKAH!B15)</f>
        <v/>
      </c>
      <c r="C10" s="30" t="str">
        <f>IF(MARKAH!C15="","",MARKAH!C15)</f>
        <v/>
      </c>
      <c r="D10" s="42"/>
      <c r="E10" s="91"/>
      <c r="F10" s="91"/>
      <c r="G10" s="91"/>
      <c r="H10" s="91"/>
      <c r="I10" s="91"/>
      <c r="J10" s="3">
        <f t="shared" si="0"/>
        <v>0</v>
      </c>
      <c r="K10" s="79">
        <f t="shared" si="1"/>
        <v>0</v>
      </c>
    </row>
    <row r="11" spans="1:11">
      <c r="A11" s="28">
        <v>7</v>
      </c>
      <c r="B11" s="37" t="str">
        <f>IF(MARKAH!B16="","",MARKAH!B16)</f>
        <v/>
      </c>
      <c r="C11" s="30" t="str">
        <f>IF(MARKAH!C16="","",MARKAH!C16)</f>
        <v/>
      </c>
      <c r="D11" s="42"/>
      <c r="E11" s="91"/>
      <c r="F11" s="91"/>
      <c r="G11" s="91"/>
      <c r="H11" s="91"/>
      <c r="I11" s="91"/>
      <c r="J11" s="3">
        <f t="shared" si="0"/>
        <v>0</v>
      </c>
      <c r="K11" s="79">
        <f t="shared" si="1"/>
        <v>0</v>
      </c>
    </row>
    <row r="12" spans="1:11">
      <c r="A12" s="28">
        <v>8</v>
      </c>
      <c r="B12" s="37" t="str">
        <f>IF(MARKAH!B17="","",MARKAH!B17)</f>
        <v/>
      </c>
      <c r="C12" s="30" t="str">
        <f>IF(MARKAH!C17="","",MARKAH!C17)</f>
        <v/>
      </c>
      <c r="D12" s="42"/>
      <c r="E12" s="91"/>
      <c r="F12" s="91"/>
      <c r="G12" s="91"/>
      <c r="H12" s="91"/>
      <c r="I12" s="91"/>
      <c r="J12" s="3">
        <f t="shared" si="0"/>
        <v>0</v>
      </c>
      <c r="K12" s="79">
        <f t="shared" si="1"/>
        <v>0</v>
      </c>
    </row>
    <row r="13" spans="1:11">
      <c r="A13" s="28">
        <v>9</v>
      </c>
      <c r="B13" s="37" t="str">
        <f>IF(MARKAH!B18="","",MARKAH!B18)</f>
        <v/>
      </c>
      <c r="C13" s="30" t="str">
        <f>IF(MARKAH!C18="","",MARKAH!C18)</f>
        <v/>
      </c>
      <c r="D13" s="42"/>
      <c r="E13" s="91"/>
      <c r="F13" s="91"/>
      <c r="G13" s="91"/>
      <c r="H13" s="91"/>
      <c r="I13" s="91"/>
      <c r="J13" s="3">
        <f t="shared" si="0"/>
        <v>0</v>
      </c>
      <c r="K13" s="79">
        <f t="shared" si="1"/>
        <v>0</v>
      </c>
    </row>
    <row r="14" spans="1:11">
      <c r="A14" s="28">
        <v>10</v>
      </c>
      <c r="B14" s="37" t="str">
        <f>IF(MARKAH!B19="","",MARKAH!B19)</f>
        <v/>
      </c>
      <c r="C14" s="30" t="str">
        <f>IF(MARKAH!C19="","",MARKAH!C19)</f>
        <v/>
      </c>
      <c r="D14" s="42"/>
      <c r="E14" s="91"/>
      <c r="F14" s="91"/>
      <c r="G14" s="91"/>
      <c r="H14" s="91"/>
      <c r="I14" s="91"/>
      <c r="J14" s="3">
        <f t="shared" si="0"/>
        <v>0</v>
      </c>
      <c r="K14" s="79">
        <f t="shared" si="1"/>
        <v>0</v>
      </c>
    </row>
    <row r="15" spans="1:11">
      <c r="A15" s="28">
        <v>11</v>
      </c>
      <c r="B15" s="37" t="str">
        <f>IF(MARKAH!B20="","",MARKAH!B20)</f>
        <v/>
      </c>
      <c r="C15" s="30" t="str">
        <f>IF(MARKAH!C20="","",MARKAH!C20)</f>
        <v/>
      </c>
      <c r="D15" s="42"/>
      <c r="E15" s="91"/>
      <c r="F15" s="91"/>
      <c r="G15" s="91"/>
      <c r="H15" s="91"/>
      <c r="I15" s="91"/>
      <c r="J15" s="3">
        <f t="shared" si="0"/>
        <v>0</v>
      </c>
      <c r="K15" s="79">
        <f t="shared" si="1"/>
        <v>0</v>
      </c>
    </row>
    <row r="16" spans="1:11">
      <c r="A16" s="28">
        <v>12</v>
      </c>
      <c r="B16" s="37" t="str">
        <f>IF(MARKAH!B21="","",MARKAH!B21)</f>
        <v/>
      </c>
      <c r="C16" s="30" t="str">
        <f>IF(MARKAH!C21="","",MARKAH!C21)</f>
        <v/>
      </c>
      <c r="D16" s="42"/>
      <c r="E16" s="91"/>
      <c r="F16" s="91"/>
      <c r="G16" s="91"/>
      <c r="H16" s="91"/>
      <c r="I16" s="91"/>
      <c r="J16" s="3">
        <f t="shared" si="0"/>
        <v>0</v>
      </c>
      <c r="K16" s="79">
        <f t="shared" si="1"/>
        <v>0</v>
      </c>
    </row>
    <row r="17" spans="1:11">
      <c r="A17" s="28">
        <v>13</v>
      </c>
      <c r="B17" s="37" t="str">
        <f>IF(MARKAH!B22="","",MARKAH!B22)</f>
        <v/>
      </c>
      <c r="C17" s="30" t="str">
        <f>IF(MARKAH!C22="","",MARKAH!C22)</f>
        <v/>
      </c>
      <c r="D17" s="42"/>
      <c r="E17" s="91"/>
      <c r="F17" s="91"/>
      <c r="G17" s="91"/>
      <c r="H17" s="91"/>
      <c r="I17" s="91"/>
      <c r="J17" s="3">
        <f t="shared" si="0"/>
        <v>0</v>
      </c>
      <c r="K17" s="79">
        <f t="shared" si="1"/>
        <v>0</v>
      </c>
    </row>
    <row r="18" spans="1:11">
      <c r="A18" s="28">
        <v>14</v>
      </c>
      <c r="B18" s="37" t="str">
        <f>IF(MARKAH!B23="","",MARKAH!B23)</f>
        <v/>
      </c>
      <c r="C18" s="30" t="str">
        <f>IF(MARKAH!C23="","",MARKAH!C23)</f>
        <v/>
      </c>
      <c r="D18" s="42"/>
      <c r="E18" s="91"/>
      <c r="F18" s="91"/>
      <c r="G18" s="91"/>
      <c r="H18" s="91"/>
      <c r="I18" s="91"/>
      <c r="J18" s="3">
        <f t="shared" si="0"/>
        <v>0</v>
      </c>
      <c r="K18" s="79">
        <f t="shared" si="1"/>
        <v>0</v>
      </c>
    </row>
    <row r="19" spans="1:11">
      <c r="A19" s="28">
        <v>15</v>
      </c>
      <c r="B19" s="37" t="str">
        <f>IF(MARKAH!B24="","",MARKAH!B24)</f>
        <v/>
      </c>
      <c r="C19" s="30" t="str">
        <f>IF(MARKAH!C24="","",MARKAH!C24)</f>
        <v/>
      </c>
      <c r="D19" s="42"/>
      <c r="E19" s="91"/>
      <c r="F19" s="91"/>
      <c r="G19" s="91"/>
      <c r="H19" s="91"/>
      <c r="I19" s="91"/>
      <c r="J19" s="3">
        <f t="shared" si="0"/>
        <v>0</v>
      </c>
      <c r="K19" s="79">
        <f t="shared" si="1"/>
        <v>0</v>
      </c>
    </row>
    <row r="20" spans="1:11">
      <c r="A20" s="28">
        <v>16</v>
      </c>
      <c r="B20" s="37" t="str">
        <f>IF(MARKAH!B25="","",MARKAH!B25)</f>
        <v/>
      </c>
      <c r="C20" s="30" t="str">
        <f>IF(MARKAH!C25="","",MARKAH!C25)</f>
        <v/>
      </c>
      <c r="D20" s="42"/>
      <c r="E20" s="91"/>
      <c r="F20" s="91"/>
      <c r="G20" s="91"/>
      <c r="H20" s="91"/>
      <c r="I20" s="91"/>
      <c r="J20" s="3">
        <f t="shared" si="0"/>
        <v>0</v>
      </c>
      <c r="K20" s="79">
        <f t="shared" si="1"/>
        <v>0</v>
      </c>
    </row>
    <row r="21" spans="1:11">
      <c r="A21" s="28">
        <v>17</v>
      </c>
      <c r="B21" s="37" t="str">
        <f>IF(MARKAH!B26="","",MARKAH!B26)</f>
        <v/>
      </c>
      <c r="C21" s="30" t="str">
        <f>IF(MARKAH!C26="","",MARKAH!C26)</f>
        <v/>
      </c>
      <c r="D21" s="42"/>
      <c r="E21" s="91"/>
      <c r="F21" s="91"/>
      <c r="G21" s="91"/>
      <c r="H21" s="91"/>
      <c r="I21" s="91"/>
      <c r="J21" s="3">
        <f t="shared" si="0"/>
        <v>0</v>
      </c>
      <c r="K21" s="79">
        <f t="shared" si="1"/>
        <v>0</v>
      </c>
    </row>
    <row r="22" spans="1:11">
      <c r="A22" s="28">
        <v>18</v>
      </c>
      <c r="B22" s="37" t="str">
        <f>IF(MARKAH!B27="","",MARKAH!B27)</f>
        <v/>
      </c>
      <c r="C22" s="30" t="str">
        <f>IF(MARKAH!C27="","",MARKAH!C27)</f>
        <v/>
      </c>
      <c r="D22" s="42"/>
      <c r="E22" s="91"/>
      <c r="F22" s="91"/>
      <c r="G22" s="91"/>
      <c r="H22" s="91"/>
      <c r="I22" s="91"/>
      <c r="J22" s="3">
        <f t="shared" si="0"/>
        <v>0</v>
      </c>
      <c r="K22" s="79">
        <f t="shared" si="1"/>
        <v>0</v>
      </c>
    </row>
    <row r="23" spans="1:11">
      <c r="A23" s="28">
        <v>19</v>
      </c>
      <c r="B23" s="37" t="str">
        <f>IF(MARKAH!B28="","",MARKAH!B28)</f>
        <v/>
      </c>
      <c r="C23" s="30" t="str">
        <f>IF(MARKAH!C28="","",MARKAH!C28)</f>
        <v/>
      </c>
      <c r="D23" s="42"/>
      <c r="E23" s="91"/>
      <c r="F23" s="91"/>
      <c r="G23" s="91"/>
      <c r="H23" s="91"/>
      <c r="I23" s="91"/>
      <c r="J23" s="3">
        <f t="shared" si="0"/>
        <v>0</v>
      </c>
      <c r="K23" s="79">
        <f t="shared" si="1"/>
        <v>0</v>
      </c>
    </row>
    <row r="24" spans="1:11">
      <c r="A24" s="28">
        <v>20</v>
      </c>
      <c r="B24" s="37" t="str">
        <f>IF(MARKAH!B29="","",MARKAH!B29)</f>
        <v/>
      </c>
      <c r="C24" s="30" t="str">
        <f>IF(MARKAH!C29="","",MARKAH!C29)</f>
        <v/>
      </c>
      <c r="D24" s="42"/>
      <c r="E24" s="91"/>
      <c r="F24" s="91"/>
      <c r="G24" s="91"/>
      <c r="H24" s="91"/>
      <c r="I24" s="91"/>
      <c r="J24" s="3">
        <f t="shared" si="0"/>
        <v>0</v>
      </c>
      <c r="K24" s="79">
        <f t="shared" si="1"/>
        <v>0</v>
      </c>
    </row>
    <row r="25" spans="1:11">
      <c r="A25" s="28">
        <v>21</v>
      </c>
      <c r="B25" s="37" t="str">
        <f>IF(MARKAH!B30="","",MARKAH!B30)</f>
        <v/>
      </c>
      <c r="C25" s="30" t="str">
        <f>IF(MARKAH!C30="","",MARKAH!C30)</f>
        <v/>
      </c>
      <c r="D25" s="42"/>
      <c r="E25" s="91"/>
      <c r="F25" s="91"/>
      <c r="G25" s="91"/>
      <c r="H25" s="91"/>
      <c r="I25" s="91"/>
      <c r="J25" s="3">
        <f t="shared" si="0"/>
        <v>0</v>
      </c>
      <c r="K25" s="79">
        <f t="shared" si="1"/>
        <v>0</v>
      </c>
    </row>
    <row r="26" spans="1:11">
      <c r="A26" s="28">
        <v>22</v>
      </c>
      <c r="B26" s="37" t="str">
        <f>IF(MARKAH!B31="","",MARKAH!B31)</f>
        <v/>
      </c>
      <c r="C26" s="30" t="str">
        <f>IF(MARKAH!C31="","",MARKAH!C31)</f>
        <v/>
      </c>
      <c r="D26" s="42"/>
      <c r="E26" s="91"/>
      <c r="F26" s="91"/>
      <c r="G26" s="91"/>
      <c r="H26" s="91"/>
      <c r="I26" s="91"/>
      <c r="J26" s="3">
        <f t="shared" si="0"/>
        <v>0</v>
      </c>
      <c r="K26" s="79">
        <f t="shared" si="1"/>
        <v>0</v>
      </c>
    </row>
    <row r="27" spans="1:11">
      <c r="A27" s="28">
        <v>23</v>
      </c>
      <c r="B27" s="37" t="str">
        <f>IF(MARKAH!B32="","",MARKAH!B32)</f>
        <v/>
      </c>
      <c r="C27" s="30" t="str">
        <f>IF(MARKAH!C32="","",MARKAH!C32)</f>
        <v/>
      </c>
      <c r="D27" s="42"/>
      <c r="E27" s="91"/>
      <c r="F27" s="91"/>
      <c r="G27" s="91"/>
      <c r="H27" s="91"/>
      <c r="I27" s="91"/>
      <c r="J27" s="3">
        <f t="shared" si="0"/>
        <v>0</v>
      </c>
      <c r="K27" s="79">
        <f t="shared" si="1"/>
        <v>0</v>
      </c>
    </row>
    <row r="28" spans="1:11">
      <c r="A28" s="28">
        <v>24</v>
      </c>
      <c r="B28" s="37" t="str">
        <f>IF(MARKAH!B33="","",MARKAH!B33)</f>
        <v/>
      </c>
      <c r="C28" s="30" t="str">
        <f>IF(MARKAH!C33="","",MARKAH!C33)</f>
        <v/>
      </c>
      <c r="D28" s="42"/>
      <c r="E28" s="91"/>
      <c r="F28" s="91"/>
      <c r="G28" s="91"/>
      <c r="H28" s="91"/>
      <c r="I28" s="91"/>
      <c r="J28" s="3">
        <f t="shared" si="0"/>
        <v>0</v>
      </c>
      <c r="K28" s="79">
        <f t="shared" si="1"/>
        <v>0</v>
      </c>
    </row>
    <row r="29" spans="1:11">
      <c r="A29" s="28">
        <v>25</v>
      </c>
      <c r="B29" s="37" t="str">
        <f>IF(MARKAH!B34="","",MARKAH!B34)</f>
        <v/>
      </c>
      <c r="C29" s="30" t="str">
        <f>IF(MARKAH!C34="","",MARKAH!C34)</f>
        <v/>
      </c>
      <c r="D29" s="42"/>
      <c r="E29" s="91"/>
      <c r="F29" s="91"/>
      <c r="G29" s="91"/>
      <c r="H29" s="91"/>
      <c r="I29" s="91"/>
      <c r="J29" s="3">
        <f t="shared" si="0"/>
        <v>0</v>
      </c>
      <c r="K29" s="79">
        <f t="shared" si="1"/>
        <v>0</v>
      </c>
    </row>
    <row r="30" spans="1:11">
      <c r="A30" s="28">
        <v>26</v>
      </c>
      <c r="B30" s="37" t="str">
        <f>IF(MARKAH!B35="","",MARKAH!B35)</f>
        <v/>
      </c>
      <c r="C30" s="30" t="str">
        <f>IF(MARKAH!C35="","",MARKAH!C35)</f>
        <v/>
      </c>
      <c r="D30" s="42"/>
      <c r="E30" s="91"/>
      <c r="F30" s="91"/>
      <c r="G30" s="91"/>
      <c r="H30" s="91"/>
      <c r="I30" s="91"/>
      <c r="J30" s="3">
        <f t="shared" si="0"/>
        <v>0</v>
      </c>
      <c r="K30" s="79">
        <f t="shared" si="1"/>
        <v>0</v>
      </c>
    </row>
    <row r="31" spans="1:11">
      <c r="A31" s="28">
        <v>27</v>
      </c>
      <c r="B31" s="37" t="str">
        <f>IF(MARKAH!B36="","",MARKAH!B36)</f>
        <v/>
      </c>
      <c r="C31" s="30" t="str">
        <f>IF(MARKAH!C36="","",MARKAH!C36)</f>
        <v/>
      </c>
      <c r="D31" s="42"/>
      <c r="E31" s="91"/>
      <c r="F31" s="91"/>
      <c r="G31" s="91"/>
      <c r="H31" s="91"/>
      <c r="I31" s="91"/>
      <c r="J31" s="3">
        <f t="shared" si="0"/>
        <v>0</v>
      </c>
      <c r="K31" s="79">
        <f t="shared" si="1"/>
        <v>0</v>
      </c>
    </row>
    <row r="32" spans="1:11">
      <c r="A32" s="28">
        <v>28</v>
      </c>
      <c r="B32" s="37" t="str">
        <f>IF(MARKAH!B37="","",MARKAH!B37)</f>
        <v/>
      </c>
      <c r="C32" s="30" t="str">
        <f>IF(MARKAH!C37="","",MARKAH!C37)</f>
        <v/>
      </c>
      <c r="D32" s="42"/>
      <c r="E32" s="91"/>
      <c r="F32" s="91"/>
      <c r="G32" s="91"/>
      <c r="H32" s="91"/>
      <c r="I32" s="91"/>
      <c r="J32" s="3">
        <f t="shared" si="0"/>
        <v>0</v>
      </c>
      <c r="K32" s="79">
        <f t="shared" si="1"/>
        <v>0</v>
      </c>
    </row>
    <row r="33" spans="1:11">
      <c r="A33" s="28">
        <v>29</v>
      </c>
      <c r="B33" s="37" t="str">
        <f>IF(MARKAH!B38="","",MARKAH!B38)</f>
        <v/>
      </c>
      <c r="C33" s="30" t="str">
        <f>IF(MARKAH!C38="","",MARKAH!C38)</f>
        <v/>
      </c>
      <c r="D33" s="42"/>
      <c r="E33" s="91"/>
      <c r="F33" s="91"/>
      <c r="G33" s="91"/>
      <c r="H33" s="91"/>
      <c r="I33" s="91"/>
      <c r="J33" s="3">
        <f t="shared" si="0"/>
        <v>0</v>
      </c>
      <c r="K33" s="79">
        <f t="shared" si="1"/>
        <v>0</v>
      </c>
    </row>
    <row r="34" spans="1:11">
      <c r="A34" s="28">
        <v>30</v>
      </c>
      <c r="B34" s="37" t="str">
        <f>IF(MARKAH!B39="","",MARKAH!B39)</f>
        <v/>
      </c>
      <c r="C34" s="30" t="str">
        <f>IF(MARKAH!C39="","",MARKAH!C39)</f>
        <v/>
      </c>
      <c r="D34" s="42"/>
      <c r="E34" s="91"/>
      <c r="F34" s="91"/>
      <c r="G34" s="91"/>
      <c r="H34" s="91"/>
      <c r="I34" s="91"/>
      <c r="J34" s="3">
        <f t="shared" si="0"/>
        <v>0</v>
      </c>
      <c r="K34" s="79">
        <f t="shared" si="1"/>
        <v>0</v>
      </c>
    </row>
    <row r="35" spans="1:11">
      <c r="A35" s="28">
        <v>31</v>
      </c>
      <c r="B35" s="37" t="str">
        <f>IF(MARKAH!B40="","",MARKAH!B40)</f>
        <v/>
      </c>
      <c r="C35" s="30" t="str">
        <f>IF(MARKAH!C40="","",MARKAH!C40)</f>
        <v/>
      </c>
      <c r="D35" s="42"/>
      <c r="E35" s="91"/>
      <c r="F35" s="91"/>
      <c r="G35" s="91"/>
      <c r="H35" s="91"/>
      <c r="I35" s="91"/>
      <c r="J35" s="3">
        <f t="shared" si="0"/>
        <v>0</v>
      </c>
      <c r="K35" s="79">
        <f t="shared" si="1"/>
        <v>0</v>
      </c>
    </row>
    <row r="36" spans="1:11">
      <c r="A36" s="28">
        <v>32</v>
      </c>
      <c r="B36" s="37" t="str">
        <f>IF(MARKAH!B41="","",MARKAH!B41)</f>
        <v/>
      </c>
      <c r="C36" s="30" t="str">
        <f>IF(MARKAH!C41="","",MARKAH!C41)</f>
        <v/>
      </c>
      <c r="D36" s="42"/>
      <c r="E36" s="91"/>
      <c r="F36" s="91"/>
      <c r="G36" s="91"/>
      <c r="H36" s="91"/>
      <c r="I36" s="91"/>
      <c r="J36" s="3">
        <f t="shared" si="0"/>
        <v>0</v>
      </c>
      <c r="K36" s="79">
        <f t="shared" si="1"/>
        <v>0</v>
      </c>
    </row>
    <row r="37" spans="1:11">
      <c r="A37" s="28">
        <v>33</v>
      </c>
      <c r="B37" s="37" t="str">
        <f>IF(MARKAH!B42="","",MARKAH!B42)</f>
        <v/>
      </c>
      <c r="C37" s="30" t="str">
        <f>IF(MARKAH!C42="","",MARKAH!C42)</f>
        <v/>
      </c>
      <c r="D37" s="42"/>
      <c r="E37" s="91"/>
      <c r="F37" s="91"/>
      <c r="G37" s="91"/>
      <c r="H37" s="91"/>
      <c r="I37" s="91"/>
      <c r="J37" s="3">
        <f t="shared" si="0"/>
        <v>0</v>
      </c>
      <c r="K37" s="79">
        <f t="shared" si="1"/>
        <v>0</v>
      </c>
    </row>
    <row r="38" spans="1:11">
      <c r="A38" s="28">
        <v>34</v>
      </c>
      <c r="B38" s="37" t="str">
        <f>IF(MARKAH!B43="","",MARKAH!B43)</f>
        <v/>
      </c>
      <c r="C38" s="30" t="str">
        <f>IF(MARKAH!C43="","",MARKAH!C43)</f>
        <v/>
      </c>
      <c r="D38" s="42"/>
      <c r="E38" s="91"/>
      <c r="F38" s="91"/>
      <c r="G38" s="91"/>
      <c r="H38" s="91"/>
      <c r="I38" s="91"/>
      <c r="J38" s="3">
        <f t="shared" si="0"/>
        <v>0</v>
      </c>
      <c r="K38" s="79">
        <f t="shared" si="1"/>
        <v>0</v>
      </c>
    </row>
    <row r="39" spans="1:11">
      <c r="A39" s="28">
        <v>35</v>
      </c>
      <c r="B39" s="37" t="str">
        <f>IF(MARKAH!B44="","",MARKAH!B44)</f>
        <v/>
      </c>
      <c r="C39" s="30" t="str">
        <f>IF(MARKAH!C44="","",MARKAH!C44)</f>
        <v/>
      </c>
      <c r="D39" s="42"/>
      <c r="E39" s="91"/>
      <c r="F39" s="91"/>
      <c r="G39" s="91"/>
      <c r="H39" s="91"/>
      <c r="I39" s="91"/>
      <c r="J39" s="3">
        <f t="shared" si="0"/>
        <v>0</v>
      </c>
      <c r="K39" s="79">
        <f t="shared" si="1"/>
        <v>0</v>
      </c>
    </row>
    <row r="40" spans="1:11">
      <c r="A40" s="28">
        <v>36</v>
      </c>
      <c r="B40" s="37" t="str">
        <f>IF(MARKAH!B45="","",MARKAH!B45)</f>
        <v/>
      </c>
      <c r="C40" s="30" t="str">
        <f>IF(MARKAH!C45="","",MARKAH!C45)</f>
        <v/>
      </c>
      <c r="D40" s="42"/>
      <c r="E40" s="91"/>
      <c r="F40" s="91"/>
      <c r="G40" s="91"/>
      <c r="H40" s="91"/>
      <c r="I40" s="91"/>
      <c r="J40" s="3">
        <f t="shared" si="0"/>
        <v>0</v>
      </c>
      <c r="K40" s="79">
        <f t="shared" si="1"/>
        <v>0</v>
      </c>
    </row>
    <row r="41" spans="1:11">
      <c r="A41" s="28">
        <v>37</v>
      </c>
      <c r="B41" s="37" t="str">
        <f>IF(MARKAH!B46="","",MARKAH!B46)</f>
        <v/>
      </c>
      <c r="C41" s="30" t="str">
        <f>IF(MARKAH!C46="","",MARKAH!C46)</f>
        <v/>
      </c>
      <c r="D41" s="42"/>
      <c r="E41" s="91"/>
      <c r="F41" s="91"/>
      <c r="G41" s="91"/>
      <c r="H41" s="91"/>
      <c r="I41" s="91"/>
      <c r="J41" s="3">
        <f t="shared" si="0"/>
        <v>0</v>
      </c>
      <c r="K41" s="79">
        <f t="shared" si="1"/>
        <v>0</v>
      </c>
    </row>
    <row r="42" spans="1:11">
      <c r="A42" s="28">
        <v>38</v>
      </c>
      <c r="B42" s="37" t="str">
        <f>IF(MARKAH!B47="","",MARKAH!B47)</f>
        <v/>
      </c>
      <c r="C42" s="30" t="str">
        <f>IF(MARKAH!C47="","",MARKAH!C47)</f>
        <v/>
      </c>
      <c r="D42" s="42"/>
      <c r="E42" s="91"/>
      <c r="F42" s="91"/>
      <c r="G42" s="91"/>
      <c r="H42" s="91"/>
      <c r="I42" s="91"/>
      <c r="J42" s="3">
        <f t="shared" si="0"/>
        <v>0</v>
      </c>
      <c r="K42" s="79">
        <f t="shared" si="1"/>
        <v>0</v>
      </c>
    </row>
    <row r="43" spans="1:11">
      <c r="A43" s="28">
        <v>39</v>
      </c>
      <c r="B43" s="37" t="str">
        <f>IF(MARKAH!B48="","",MARKAH!B48)</f>
        <v/>
      </c>
      <c r="C43" s="30" t="str">
        <f>IF(MARKAH!C48="","",MARKAH!C48)</f>
        <v/>
      </c>
      <c r="D43" s="42"/>
      <c r="E43" s="91"/>
      <c r="F43" s="91"/>
      <c r="G43" s="91"/>
      <c r="H43" s="91"/>
      <c r="I43" s="91"/>
      <c r="J43" s="3">
        <f t="shared" si="0"/>
        <v>0</v>
      </c>
      <c r="K43" s="79">
        <f t="shared" si="1"/>
        <v>0</v>
      </c>
    </row>
    <row r="44" spans="1:11">
      <c r="A44" s="28">
        <v>40</v>
      </c>
      <c r="B44" s="37" t="str">
        <f>IF(MARKAH!B49="","",MARKAH!B49)</f>
        <v/>
      </c>
      <c r="C44" s="30" t="str">
        <f>IF(MARKAH!C49="","",MARKAH!C49)</f>
        <v/>
      </c>
      <c r="D44" s="42"/>
      <c r="E44" s="91"/>
      <c r="F44" s="91"/>
      <c r="G44" s="91"/>
      <c r="H44" s="91"/>
      <c r="I44" s="91"/>
      <c r="J44" s="3">
        <f t="shared" si="0"/>
        <v>0</v>
      </c>
      <c r="K44" s="79">
        <f t="shared" si="1"/>
        <v>0</v>
      </c>
    </row>
    <row r="45" spans="1:11">
      <c r="A45" s="28">
        <v>41</v>
      </c>
      <c r="B45" s="37" t="str">
        <f>IF(MARKAH!B50="","",MARKAH!B50)</f>
        <v/>
      </c>
      <c r="C45" s="30" t="str">
        <f>IF(MARKAH!C50="","",MARKAH!C50)</f>
        <v/>
      </c>
      <c r="D45" s="42"/>
      <c r="E45" s="91"/>
      <c r="F45" s="91"/>
      <c r="G45" s="91"/>
      <c r="H45" s="91"/>
      <c r="I45" s="91"/>
      <c r="J45" s="3">
        <f t="shared" si="0"/>
        <v>0</v>
      </c>
      <c r="K45" s="79">
        <f t="shared" si="1"/>
        <v>0</v>
      </c>
    </row>
    <row r="46" spans="1:11">
      <c r="A46" s="28">
        <v>42</v>
      </c>
      <c r="B46" s="37" t="str">
        <f>IF(MARKAH!B51="","",MARKAH!B51)</f>
        <v/>
      </c>
      <c r="C46" s="30" t="str">
        <f>IF(MARKAH!C51="","",MARKAH!C51)</f>
        <v/>
      </c>
      <c r="D46" s="42"/>
      <c r="E46" s="91"/>
      <c r="F46" s="91"/>
      <c r="G46" s="91"/>
      <c r="H46" s="91"/>
      <c r="I46" s="91"/>
      <c r="J46" s="3">
        <f t="shared" si="0"/>
        <v>0</v>
      </c>
      <c r="K46" s="79">
        <f t="shared" si="1"/>
        <v>0</v>
      </c>
    </row>
    <row r="47" spans="1:11">
      <c r="A47" s="28">
        <v>43</v>
      </c>
      <c r="B47" s="37" t="str">
        <f>IF(MARKAH!B52="","",MARKAH!B52)</f>
        <v/>
      </c>
      <c r="C47" s="30" t="str">
        <f>IF(MARKAH!C52="","",MARKAH!C52)</f>
        <v/>
      </c>
      <c r="D47" s="42"/>
      <c r="E47" s="91"/>
      <c r="F47" s="91"/>
      <c r="G47" s="91"/>
      <c r="H47" s="91"/>
      <c r="I47" s="91"/>
      <c r="J47" s="3">
        <f t="shared" si="0"/>
        <v>0</v>
      </c>
      <c r="K47" s="79">
        <f t="shared" si="1"/>
        <v>0</v>
      </c>
    </row>
    <row r="48" spans="1:11">
      <c r="A48" s="28">
        <v>44</v>
      </c>
      <c r="B48" s="37" t="str">
        <f>IF(MARKAH!B53="","",MARKAH!B53)</f>
        <v/>
      </c>
      <c r="C48" s="30" t="str">
        <f>IF(MARKAH!C53="","",MARKAH!C53)</f>
        <v/>
      </c>
      <c r="D48" s="42"/>
      <c r="E48" s="91"/>
      <c r="F48" s="91"/>
      <c r="G48" s="91"/>
      <c r="H48" s="91"/>
      <c r="I48" s="91"/>
      <c r="J48" s="3">
        <f t="shared" si="0"/>
        <v>0</v>
      </c>
      <c r="K48" s="79">
        <f t="shared" si="1"/>
        <v>0</v>
      </c>
    </row>
    <row r="49" spans="1:11">
      <c r="A49" s="28">
        <v>45</v>
      </c>
      <c r="B49" s="37" t="str">
        <f>IF(MARKAH!B54="","",MARKAH!B54)</f>
        <v/>
      </c>
      <c r="C49" s="30" t="str">
        <f>IF(MARKAH!C54="","",MARKAH!C54)</f>
        <v/>
      </c>
      <c r="D49" s="42"/>
      <c r="E49" s="91"/>
      <c r="F49" s="91"/>
      <c r="G49" s="91"/>
      <c r="H49" s="91"/>
      <c r="I49" s="91"/>
      <c r="J49" s="3">
        <f t="shared" si="0"/>
        <v>0</v>
      </c>
      <c r="K49" s="79">
        <f t="shared" si="1"/>
        <v>0</v>
      </c>
    </row>
    <row r="50" spans="1:11">
      <c r="A50" s="28">
        <v>46</v>
      </c>
      <c r="B50" s="37" t="str">
        <f>IF(MARKAH!B55="","",MARKAH!B55)</f>
        <v/>
      </c>
      <c r="C50" s="30" t="str">
        <f>IF(MARKAH!C55="","",MARKAH!C55)</f>
        <v/>
      </c>
      <c r="D50" s="42"/>
      <c r="E50" s="91"/>
      <c r="F50" s="91"/>
      <c r="G50" s="91"/>
      <c r="H50" s="91"/>
      <c r="I50" s="91"/>
      <c r="J50" s="3">
        <f t="shared" si="0"/>
        <v>0</v>
      </c>
      <c r="K50" s="79">
        <f t="shared" si="1"/>
        <v>0</v>
      </c>
    </row>
    <row r="51" spans="1:11">
      <c r="A51" s="28">
        <v>47</v>
      </c>
      <c r="B51" s="37" t="str">
        <f>IF(MARKAH!B56="","",MARKAH!B56)</f>
        <v/>
      </c>
      <c r="C51" s="30" t="str">
        <f>IF(MARKAH!C56="","",MARKAH!C56)</f>
        <v/>
      </c>
      <c r="D51" s="42"/>
      <c r="E51" s="91"/>
      <c r="F51" s="91"/>
      <c r="G51" s="91"/>
      <c r="H51" s="91"/>
      <c r="I51" s="91"/>
      <c r="J51" s="3">
        <f t="shared" si="0"/>
        <v>0</v>
      </c>
      <c r="K51" s="79">
        <f t="shared" si="1"/>
        <v>0</v>
      </c>
    </row>
    <row r="52" spans="1:11">
      <c r="A52" s="28">
        <v>48</v>
      </c>
      <c r="B52" s="37" t="str">
        <f>IF(MARKAH!B57="","",MARKAH!B57)</f>
        <v/>
      </c>
      <c r="C52" s="30" t="str">
        <f>IF(MARKAH!C57="","",MARKAH!C57)</f>
        <v/>
      </c>
      <c r="D52" s="42"/>
      <c r="E52" s="91"/>
      <c r="F52" s="91"/>
      <c r="G52" s="91"/>
      <c r="H52" s="91"/>
      <c r="I52" s="91"/>
      <c r="J52" s="3">
        <f t="shared" si="0"/>
        <v>0</v>
      </c>
      <c r="K52" s="79">
        <f t="shared" si="1"/>
        <v>0</v>
      </c>
    </row>
    <row r="53" spans="1:11">
      <c r="A53" s="28">
        <v>49</v>
      </c>
      <c r="B53" s="37" t="str">
        <f>IF(MARKAH!B58="","",MARKAH!B58)</f>
        <v/>
      </c>
      <c r="C53" s="30" t="str">
        <f>IF(MARKAH!C58="","",MARKAH!C58)</f>
        <v/>
      </c>
      <c r="D53" s="42"/>
      <c r="E53" s="91"/>
      <c r="F53" s="91"/>
      <c r="G53" s="91"/>
      <c r="H53" s="91"/>
      <c r="I53" s="91"/>
      <c r="J53" s="3">
        <f t="shared" si="0"/>
        <v>0</v>
      </c>
      <c r="K53" s="79">
        <f t="shared" si="1"/>
        <v>0</v>
      </c>
    </row>
    <row r="54" spans="1:11">
      <c r="A54" s="28">
        <v>50</v>
      </c>
      <c r="B54" s="37" t="str">
        <f>IF(MARKAH!B59="","",MARKAH!B59)</f>
        <v/>
      </c>
      <c r="C54" s="30" t="str">
        <f>IF(MARKAH!C59="","",MARKAH!C59)</f>
        <v/>
      </c>
      <c r="D54" s="42"/>
      <c r="E54" s="91"/>
      <c r="F54" s="91"/>
      <c r="G54" s="91"/>
      <c r="H54" s="91"/>
      <c r="I54" s="91"/>
      <c r="J54" s="3">
        <f t="shared" si="0"/>
        <v>0</v>
      </c>
      <c r="K54" s="79">
        <f t="shared" si="1"/>
        <v>0</v>
      </c>
    </row>
    <row r="55" spans="1:11">
      <c r="A55" s="28">
        <v>51</v>
      </c>
      <c r="B55" s="37" t="str">
        <f>IF(MARKAH!B60="","",MARKAH!B60)</f>
        <v/>
      </c>
      <c r="C55" s="30" t="str">
        <f>IF(MARKAH!C60="","",MARKAH!C60)</f>
        <v/>
      </c>
      <c r="D55" s="42"/>
      <c r="E55" s="91"/>
      <c r="F55" s="91"/>
      <c r="G55" s="91"/>
      <c r="H55" s="91"/>
      <c r="I55" s="91"/>
      <c r="J55" s="3">
        <f t="shared" si="0"/>
        <v>0</v>
      </c>
      <c r="K55" s="79">
        <f t="shared" si="1"/>
        <v>0</v>
      </c>
    </row>
    <row r="56" spans="1:11">
      <c r="A56" s="28">
        <v>52</v>
      </c>
      <c r="B56" s="37" t="str">
        <f>IF(MARKAH!B61="","",MARKAH!B61)</f>
        <v/>
      </c>
      <c r="C56" s="30" t="str">
        <f>IF(MARKAH!C61="","",MARKAH!C61)</f>
        <v/>
      </c>
      <c r="D56" s="42"/>
      <c r="E56" s="91"/>
      <c r="F56" s="91"/>
      <c r="G56" s="91"/>
      <c r="H56" s="91"/>
      <c r="I56" s="91"/>
      <c r="J56" s="3">
        <f t="shared" si="0"/>
        <v>0</v>
      </c>
      <c r="K56" s="79">
        <f t="shared" si="1"/>
        <v>0</v>
      </c>
    </row>
    <row r="57" spans="1:11">
      <c r="A57" s="28">
        <v>53</v>
      </c>
      <c r="B57" s="37" t="str">
        <f>IF(MARKAH!B62="","",MARKAH!B62)</f>
        <v/>
      </c>
      <c r="C57" s="30" t="str">
        <f>IF(MARKAH!C62="","",MARKAH!C62)</f>
        <v/>
      </c>
      <c r="D57" s="42"/>
      <c r="E57" s="91"/>
      <c r="F57" s="91"/>
      <c r="G57" s="91"/>
      <c r="H57" s="91"/>
      <c r="I57" s="91"/>
      <c r="J57" s="3">
        <f t="shared" si="0"/>
        <v>0</v>
      </c>
      <c r="K57" s="79">
        <f t="shared" si="1"/>
        <v>0</v>
      </c>
    </row>
    <row r="58" spans="1:11">
      <c r="A58" s="28">
        <v>54</v>
      </c>
      <c r="B58" s="37" t="str">
        <f>IF(MARKAH!B63="","",MARKAH!B63)</f>
        <v/>
      </c>
      <c r="C58" s="30" t="str">
        <f>IF(MARKAH!C63="","",MARKAH!C63)</f>
        <v/>
      </c>
      <c r="D58" s="42"/>
      <c r="E58" s="91"/>
      <c r="F58" s="91"/>
      <c r="G58" s="91"/>
      <c r="H58" s="91"/>
      <c r="I58" s="91"/>
      <c r="J58" s="3">
        <f t="shared" si="0"/>
        <v>0</v>
      </c>
      <c r="K58" s="79">
        <f t="shared" si="1"/>
        <v>0</v>
      </c>
    </row>
    <row r="59" spans="1:11">
      <c r="A59" s="28">
        <v>55</v>
      </c>
      <c r="B59" s="37" t="str">
        <f>IF(MARKAH!B64="","",MARKAH!B64)</f>
        <v/>
      </c>
      <c r="C59" s="30" t="str">
        <f>IF(MARKAH!C64="","",MARKAH!C64)</f>
        <v/>
      </c>
      <c r="D59" s="42"/>
      <c r="E59" s="91"/>
      <c r="F59" s="91"/>
      <c r="G59" s="91"/>
      <c r="H59" s="91"/>
      <c r="I59" s="91"/>
      <c r="J59" s="3">
        <f t="shared" si="0"/>
        <v>0</v>
      </c>
      <c r="K59" s="79">
        <f t="shared" si="1"/>
        <v>0</v>
      </c>
    </row>
    <row r="60" spans="1:11">
      <c r="A60" s="28">
        <v>56</v>
      </c>
      <c r="B60" s="37" t="str">
        <f>IF(MARKAH!B65="","",MARKAH!B65)</f>
        <v/>
      </c>
      <c r="C60" s="30" t="str">
        <f>IF(MARKAH!C65="","",MARKAH!C65)</f>
        <v/>
      </c>
      <c r="D60" s="42"/>
      <c r="E60" s="91"/>
      <c r="F60" s="91"/>
      <c r="G60" s="91"/>
      <c r="H60" s="91"/>
      <c r="I60" s="91"/>
      <c r="J60" s="3">
        <f t="shared" si="0"/>
        <v>0</v>
      </c>
      <c r="K60" s="79">
        <f t="shared" si="1"/>
        <v>0</v>
      </c>
    </row>
    <row r="61" spans="1:11">
      <c r="A61" s="28">
        <v>57</v>
      </c>
      <c r="B61" s="37" t="str">
        <f>IF(MARKAH!B66="","",MARKAH!B66)</f>
        <v/>
      </c>
      <c r="C61" s="30" t="str">
        <f>IF(MARKAH!C66="","",MARKAH!C66)</f>
        <v/>
      </c>
      <c r="D61" s="42"/>
      <c r="E61" s="91"/>
      <c r="F61" s="91"/>
      <c r="G61" s="91"/>
      <c r="H61" s="91"/>
      <c r="I61" s="91"/>
      <c r="J61" s="3">
        <f t="shared" si="0"/>
        <v>0</v>
      </c>
      <c r="K61" s="79">
        <f t="shared" si="1"/>
        <v>0</v>
      </c>
    </row>
    <row r="62" spans="1:11">
      <c r="A62" s="28">
        <v>58</v>
      </c>
      <c r="B62" s="37" t="str">
        <f>IF(MARKAH!B67="","",MARKAH!B67)</f>
        <v/>
      </c>
      <c r="C62" s="30" t="str">
        <f>IF(MARKAH!C67="","",MARKAH!C67)</f>
        <v/>
      </c>
      <c r="D62" s="42"/>
      <c r="E62" s="91"/>
      <c r="F62" s="91"/>
      <c r="G62" s="91"/>
      <c r="H62" s="91"/>
      <c r="I62" s="91"/>
      <c r="J62" s="3">
        <f t="shared" si="0"/>
        <v>0</v>
      </c>
      <c r="K62" s="79">
        <f t="shared" si="1"/>
        <v>0</v>
      </c>
    </row>
    <row r="63" spans="1:11">
      <c r="A63" s="28">
        <v>59</v>
      </c>
      <c r="B63" s="37" t="str">
        <f>IF(MARKAH!B68="","",MARKAH!B68)</f>
        <v/>
      </c>
      <c r="C63" s="30" t="str">
        <f>IF(MARKAH!C68="","",MARKAH!C68)</f>
        <v/>
      </c>
      <c r="D63" s="42"/>
      <c r="E63" s="91"/>
      <c r="F63" s="91"/>
      <c r="G63" s="91"/>
      <c r="H63" s="91"/>
      <c r="I63" s="91"/>
      <c r="J63" s="3">
        <f t="shared" si="0"/>
        <v>0</v>
      </c>
      <c r="K63" s="79">
        <f t="shared" si="1"/>
        <v>0</v>
      </c>
    </row>
    <row r="64" spans="1:11">
      <c r="A64" s="28">
        <v>60</v>
      </c>
      <c r="B64" s="37" t="str">
        <f>IF(MARKAH!B69="","",MARKAH!B69)</f>
        <v/>
      </c>
      <c r="C64" s="30" t="str">
        <f>IF(MARKAH!C69="","",MARKAH!C69)</f>
        <v/>
      </c>
      <c r="D64" s="42"/>
      <c r="E64" s="91"/>
      <c r="F64" s="91"/>
      <c r="G64" s="91"/>
      <c r="H64" s="91"/>
      <c r="I64" s="91"/>
      <c r="J64" s="3">
        <f t="shared" si="0"/>
        <v>0</v>
      </c>
      <c r="K64" s="79">
        <f t="shared" si="1"/>
        <v>0</v>
      </c>
    </row>
    <row r="65" spans="2:4" ht="11.25" customHeight="1"/>
    <row r="67" spans="2:4">
      <c r="B67" s="32" t="s">
        <v>76</v>
      </c>
      <c r="D67" t="s">
        <v>78</v>
      </c>
    </row>
    <row r="68" spans="2:4">
      <c r="B68" s="32"/>
    </row>
    <row r="69" spans="2:4">
      <c r="B69" s="32" t="s">
        <v>77</v>
      </c>
      <c r="D69" t="s">
        <v>79</v>
      </c>
    </row>
    <row r="70" spans="2:4">
      <c r="B70" s="32">
        <f>MARKAH!C74</f>
        <v>0</v>
      </c>
    </row>
    <row r="71" spans="2:4">
      <c r="B71" s="32" t="str">
        <f>MARKAH!C75</f>
        <v xml:space="preserve">Fasilitator  / </v>
      </c>
    </row>
    <row r="72" spans="2:4">
      <c r="B72" s="32" t="str">
        <f>MARKAH!C76</f>
        <v xml:space="preserve">Kumpulan </v>
      </c>
    </row>
    <row r="73" spans="2:4">
      <c r="B73" s="32"/>
    </row>
    <row r="74" spans="2:4">
      <c r="B74" s="32"/>
    </row>
  </sheetData>
  <sheetProtection sheet="1" objects="1" scenarios="1" selectLockedCells="1"/>
  <mergeCells count="1">
    <mergeCell ref="A1:J1"/>
  </mergeCells>
  <phoneticPr fontId="24" type="noConversion"/>
  <pageMargins left="0.25" right="0.25" top="0.75" bottom="0.75" header="0.3" footer="0.3"/>
  <pageSetup scale="88" fitToHeight="0" orientation="landscape" horizontalDpi="0" verticalDpi="0" r:id="rId1"/>
  <headerFooter>
    <oddHeader>&amp;R&amp;"Calibri,Regular"&amp;K000000&amp;A</oddHeader>
    <oddFooter>&amp;L&amp;"Calibri,Regular"&amp;K000000&amp;D|&amp;T&amp;C&amp;F&amp;R&amp;"Calibri,Regular"&amp;K000000&amp;P/&amp;N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82760FC-D6F6-4F62-806B-0C229F3A25DA}">
            <x14:iconSet custom="1">
              <x14:cfvo type="percent">
                <xm:f>0</xm:f>
              </x14:cfvo>
              <x14:cfvo type="num">
                <xm:f>1</xm:f>
              </x14:cfvo>
              <x14:cfvo type="num">
                <xm:f>5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K5:K64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80B362-5EFD-4BE5-A326-D3C1C60EA206}">
          <x14:formula1>
            <xm:f>Data!$A$1:$A$2</xm:f>
          </x14:formula1>
          <xm:sqref>E5:I64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41"/>
  <sheetViews>
    <sheetView showGridLines="0" zoomScale="90" zoomScaleNormal="90" workbookViewId="0">
      <selection activeCell="B16" sqref="B16"/>
    </sheetView>
  </sheetViews>
  <sheetFormatPr defaultColWidth="9.140625" defaultRowHeight="15"/>
  <cols>
    <col min="1" max="1" width="5.42578125" style="41" customWidth="1"/>
    <col min="2" max="2" width="10.7109375" style="93" customWidth="1"/>
    <col min="3" max="3" width="32.7109375" style="94" customWidth="1"/>
    <col min="4" max="4" width="5.42578125" style="41" bestFit="1" customWidth="1"/>
    <col min="5" max="5" width="6.85546875" style="41" bestFit="1" customWidth="1"/>
    <col min="6" max="7" width="6" style="46" bestFit="1" customWidth="1"/>
    <col min="8" max="8" width="5.42578125" style="41" bestFit="1" customWidth="1"/>
    <col min="9" max="9" width="7.140625" style="41" bestFit="1" customWidth="1"/>
    <col min="10" max="11" width="6" style="46" bestFit="1" customWidth="1"/>
    <col min="12" max="12" width="5.42578125" style="41" customWidth="1"/>
    <col min="13" max="13" width="6.85546875" style="41" bestFit="1" customWidth="1"/>
    <col min="14" max="15" width="6" style="46" bestFit="1" customWidth="1"/>
    <col min="16" max="16" width="9.140625" style="46" customWidth="1"/>
    <col min="17" max="17" width="8.42578125" style="46" bestFit="1" customWidth="1"/>
    <col min="18" max="18" width="8.7109375" style="44" bestFit="1" customWidth="1"/>
    <col min="19" max="19" width="9" style="44" bestFit="1" customWidth="1"/>
    <col min="20" max="20" width="10.42578125" style="46" customWidth="1"/>
    <col min="21" max="21" width="9.28515625" style="46" customWidth="1"/>
    <col min="22" max="22" width="8.42578125" style="46" bestFit="1" customWidth="1"/>
    <col min="23" max="23" width="3.85546875" style="41" customWidth="1"/>
    <col min="24" max="16384" width="9.140625" style="41"/>
  </cols>
  <sheetData>
    <row r="1" spans="1:22" ht="27.75">
      <c r="A1" s="92"/>
    </row>
    <row r="3" spans="1:22">
      <c r="A3" s="95"/>
    </row>
    <row r="4" spans="1:22" ht="22.5">
      <c r="A4" s="134" t="s">
        <v>16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22" ht="19.5">
      <c r="A5" s="135">
        <f>MARKAH!C1</f>
        <v>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22">
      <c r="A6" s="95"/>
    </row>
    <row r="7" spans="1:22" ht="30">
      <c r="A7" s="96"/>
      <c r="B7" s="97"/>
      <c r="C7" s="136" t="s">
        <v>17</v>
      </c>
      <c r="D7" s="136"/>
      <c r="E7" s="136"/>
      <c r="F7" s="138" t="s">
        <v>18</v>
      </c>
      <c r="G7" s="138"/>
      <c r="H7" s="138"/>
      <c r="I7" s="138"/>
      <c r="J7" s="138"/>
      <c r="K7" s="138"/>
      <c r="L7" s="138"/>
      <c r="M7" s="138"/>
      <c r="N7" s="138"/>
    </row>
    <row r="8" spans="1:22" ht="33.6" customHeight="1">
      <c r="A8" s="95"/>
      <c r="C8" s="137">
        <f>MARKAH!C2</f>
        <v>0</v>
      </c>
      <c r="D8" s="137"/>
      <c r="E8" s="137"/>
      <c r="F8" s="137">
        <f>MARKAH!C3</f>
        <v>0</v>
      </c>
      <c r="G8" s="137"/>
      <c r="H8" s="137"/>
      <c r="I8" s="137"/>
      <c r="J8" s="137"/>
      <c r="K8" s="137"/>
      <c r="L8" s="137"/>
      <c r="M8" s="137"/>
      <c r="N8" s="137"/>
    </row>
    <row r="9" spans="1:22">
      <c r="A9" s="95"/>
      <c r="C9" s="138" t="s">
        <v>19</v>
      </c>
      <c r="D9" s="138"/>
      <c r="E9" s="138"/>
      <c r="F9" s="138" t="s">
        <v>20</v>
      </c>
      <c r="G9" s="138"/>
      <c r="H9" s="138"/>
      <c r="I9" s="138"/>
      <c r="J9" s="138"/>
      <c r="K9" s="138"/>
      <c r="L9" s="138"/>
      <c r="M9" s="138"/>
      <c r="N9" s="138"/>
    </row>
    <row r="10" spans="1:22" ht="33" customHeight="1">
      <c r="A10" s="95"/>
      <c r="C10" s="137">
        <f>MARKAH!H1</f>
        <v>0</v>
      </c>
      <c r="D10" s="137"/>
      <c r="E10" s="137"/>
      <c r="F10" s="137" t="str">
        <f>MARKAH!H2</f>
        <v/>
      </c>
      <c r="G10" s="137"/>
      <c r="H10" s="137"/>
      <c r="I10" s="137"/>
      <c r="J10" s="137"/>
      <c r="K10" s="137"/>
      <c r="L10" s="137"/>
      <c r="M10" s="137"/>
      <c r="N10" s="137"/>
    </row>
    <row r="11" spans="1:22">
      <c r="A11" s="95"/>
    </row>
    <row r="12" spans="1:22">
      <c r="A12" s="95"/>
    </row>
    <row r="13" spans="1:22" ht="18" customHeight="1">
      <c r="D13" s="140" t="str">
        <f>MARKAH!D7</f>
        <v>MQF4b</v>
      </c>
      <c r="E13" s="141"/>
      <c r="F13" s="141"/>
      <c r="G13" s="141"/>
      <c r="H13" s="140" t="str">
        <f>MARKAH!E7</f>
        <v>MQF3c</v>
      </c>
      <c r="I13" s="141"/>
      <c r="J13" s="141"/>
      <c r="K13" s="141"/>
      <c r="L13" s="140" t="str">
        <f>MARKAH!F7</f>
        <v>MQF5</v>
      </c>
      <c r="M13" s="141"/>
      <c r="N13" s="141"/>
      <c r="O13" s="141"/>
      <c r="P13" s="139"/>
      <c r="Q13" s="98"/>
      <c r="T13" s="99"/>
      <c r="U13" s="99"/>
      <c r="V13" s="99"/>
    </row>
    <row r="14" spans="1:22" ht="18.75">
      <c r="A14" s="95"/>
      <c r="B14" s="100"/>
      <c r="C14" s="101"/>
      <c r="D14" s="142" t="str">
        <f>MARKAH!D8</f>
        <v>CLO1</v>
      </c>
      <c r="E14" s="142"/>
      <c r="F14" s="142"/>
      <c r="G14" s="142"/>
      <c r="H14" s="142" t="str">
        <f>MARKAH!E8</f>
        <v>CLO2</v>
      </c>
      <c r="I14" s="142"/>
      <c r="J14" s="142"/>
      <c r="K14" s="142"/>
      <c r="L14" s="142" t="str">
        <f>MARKAH!F8</f>
        <v>CLO3</v>
      </c>
      <c r="M14" s="142"/>
      <c r="N14" s="142"/>
      <c r="O14" s="142"/>
      <c r="P14" s="139"/>
      <c r="Q14" s="98"/>
      <c r="T14" s="102"/>
      <c r="U14" s="102"/>
      <c r="V14" s="102"/>
    </row>
    <row r="15" spans="1:22" s="109" customFormat="1" ht="38.25">
      <c r="A15" s="103" t="s">
        <v>0</v>
      </c>
      <c r="B15" s="104" t="s">
        <v>62</v>
      </c>
      <c r="C15" s="103" t="s">
        <v>1</v>
      </c>
      <c r="D15" s="105">
        <f>MARKAH!D9</f>
        <v>0.2</v>
      </c>
      <c r="E15" s="105">
        <v>1</v>
      </c>
      <c r="F15" s="106" t="s">
        <v>63</v>
      </c>
      <c r="G15" s="106" t="s">
        <v>64</v>
      </c>
      <c r="H15" s="105">
        <f>MARKAH!E9</f>
        <v>0.6</v>
      </c>
      <c r="I15" s="105">
        <v>1</v>
      </c>
      <c r="J15" s="106" t="s">
        <v>63</v>
      </c>
      <c r="K15" s="106" t="s">
        <v>64</v>
      </c>
      <c r="L15" s="105">
        <f>MARKAH!F9</f>
        <v>0.2</v>
      </c>
      <c r="M15" s="105">
        <v>1</v>
      </c>
      <c r="N15" s="106" t="s">
        <v>63</v>
      </c>
      <c r="O15" s="106" t="s">
        <v>64</v>
      </c>
      <c r="P15" s="107" t="s">
        <v>65</v>
      </c>
      <c r="Q15" s="108" t="s">
        <v>13</v>
      </c>
      <c r="R15" s="106" t="s">
        <v>63</v>
      </c>
      <c r="S15" s="106" t="s">
        <v>64</v>
      </c>
      <c r="T15" s="107" t="s">
        <v>67</v>
      </c>
      <c r="U15" s="107" t="s">
        <v>66</v>
      </c>
      <c r="V15" s="106" t="s">
        <v>68</v>
      </c>
    </row>
    <row r="16" spans="1:22">
      <c r="A16" s="87">
        <f>IF(ISBLANK(MARKAH!A10),"",MARKAH!A10)</f>
        <v>1</v>
      </c>
      <c r="B16" s="87" t="str">
        <f>IF(ISBLANK(MARKAH!B10),"",MARKAH!B10)</f>
        <v/>
      </c>
      <c r="C16" s="110" t="str">
        <f>IF(ISBLANK(MARKAH!C10),"",MARKAH!C10)</f>
        <v/>
      </c>
      <c r="D16" s="87">
        <f>IF(ISNUMBER(A16),MARKAH!D10,"")</f>
        <v>0</v>
      </c>
      <c r="E16" s="111">
        <f>IF(ISNUMBER($A16),D16/D$15,"")</f>
        <v>0</v>
      </c>
      <c r="F16" s="39" t="str">
        <f t="shared" ref="F16:F49" si="0">IF(ISNUMBER(E16),VLOOKUP(E16,GradePoint,2),"")</f>
        <v>F</v>
      </c>
      <c r="G16" s="111">
        <f t="shared" ref="G16:G49" si="1">IF(ISNUMBER(E16),VLOOKUP(E16,GradePoint,3),"")</f>
        <v>0</v>
      </c>
      <c r="H16" s="39">
        <f>IF(ISNUMBER(A16),MARKAH!E10,"")</f>
        <v>0</v>
      </c>
      <c r="I16" s="111">
        <f>IF(ISNUMBER($H16),H16/H$15,"")</f>
        <v>0</v>
      </c>
      <c r="J16" s="39" t="str">
        <f t="shared" ref="J16:J22" si="2">IF(ISNUMBER(I16),VLOOKUP(I16,GradePoint,2),"")</f>
        <v>F</v>
      </c>
      <c r="K16" s="111">
        <f t="shared" ref="K16:K22" si="3">IF(ISNUMBER(I16),VLOOKUP(I16,GradePoint,3),"")</f>
        <v>0</v>
      </c>
      <c r="L16" s="39">
        <f>IF(ISNUMBER(A16),MARKAH!F10,"")</f>
        <v>0</v>
      </c>
      <c r="M16" s="111">
        <f>IF(ISNUMBER($L16),L16/L$15,"")</f>
        <v>0</v>
      </c>
      <c r="N16" s="39" t="str">
        <f t="shared" ref="N16:N22" si="4">IF(ISNUMBER(M16),VLOOKUP(M16,GradePoint,2),"")</f>
        <v>F</v>
      </c>
      <c r="O16" s="111">
        <f t="shared" ref="O16:O22" si="5">IF(ISNUMBER(M16),VLOOKUP(M16,GradePoint,3),"")</f>
        <v>0</v>
      </c>
      <c r="P16" s="111">
        <f>IF(ISNUMBER($A16),D16+H16+L16,"")</f>
        <v>0</v>
      </c>
      <c r="Q16" s="39">
        <f>IF(ISNUMBER(P16),CEILING(P16,1),"")</f>
        <v>0</v>
      </c>
      <c r="R16" s="112" t="str">
        <f t="shared" ref="R16:R75" si="6">IF(B16="","",IF(ISNUMBER(Q16),VLOOKUP(Q16,GradePoint,2),""))</f>
        <v/>
      </c>
      <c r="S16" s="112">
        <f t="shared" ref="S16:S22" si="7">IF(ISNUMBER(Q16),VLOOKUP(Q16,GradePoint,3),"")</f>
        <v>0</v>
      </c>
      <c r="T16" s="111">
        <f>IF(ISNUMBER(P16),MARKAH!H10,"")</f>
        <v>0</v>
      </c>
      <c r="U16" s="111">
        <f>IF(ISNUMBER(P16),MARKAH!I10,"")</f>
        <v>0</v>
      </c>
      <c r="V16" s="113">
        <f>IF(ISNUMBER(U16),CEILING(SUM(T16:U16),1),"")</f>
        <v>0</v>
      </c>
    </row>
    <row r="17" spans="1:22">
      <c r="A17" s="87">
        <f>IF(ISBLANK(MARKAH!A11),"",MARKAH!A11)</f>
        <v>2</v>
      </c>
      <c r="B17" s="87" t="str">
        <f>IF(ISBLANK(MARKAH!B11),"",MARKAH!B11)</f>
        <v/>
      </c>
      <c r="C17" s="110" t="str">
        <f>IF(ISBLANK(MARKAH!C11),"",MARKAH!C11)</f>
        <v/>
      </c>
      <c r="D17" s="87">
        <f>IF(ISNUMBER(A17),MARKAH!D11,"")</f>
        <v>0</v>
      </c>
      <c r="E17" s="111">
        <f t="shared" ref="E17:E49" si="8">IF(ISNUMBER($A17),D17/D$15,"")</f>
        <v>0</v>
      </c>
      <c r="F17" s="39" t="str">
        <f t="shared" si="0"/>
        <v>F</v>
      </c>
      <c r="G17" s="111">
        <f t="shared" si="1"/>
        <v>0</v>
      </c>
      <c r="H17" s="39">
        <f>IF(ISNUMBER(A17),MARKAH!E11,"")</f>
        <v>0</v>
      </c>
      <c r="I17" s="111">
        <f t="shared" ref="I17:I49" si="9">IF(ISNUMBER($H17),H17/H$15,"")</f>
        <v>0</v>
      </c>
      <c r="J17" s="39" t="str">
        <f t="shared" si="2"/>
        <v>F</v>
      </c>
      <c r="K17" s="111">
        <f t="shared" si="3"/>
        <v>0</v>
      </c>
      <c r="L17" s="39">
        <f>IF(ISNUMBER(A17),MARKAH!F11,"")</f>
        <v>0</v>
      </c>
      <c r="M17" s="111">
        <f t="shared" ref="M17:M22" si="10">IF(ISNUMBER($L17),L17/L$15,"")</f>
        <v>0</v>
      </c>
      <c r="N17" s="39" t="str">
        <f t="shared" si="4"/>
        <v>F</v>
      </c>
      <c r="O17" s="111">
        <f t="shared" si="5"/>
        <v>0</v>
      </c>
      <c r="P17" s="111">
        <f t="shared" ref="P17:P22" si="11">IF(ISNUMBER($A17),D17+H17+L17,"")</f>
        <v>0</v>
      </c>
      <c r="Q17" s="39">
        <f t="shared" ref="Q17:Q22" si="12">IF(ISNUMBER(P17),CEILING(P17,1),"")</f>
        <v>0</v>
      </c>
      <c r="R17" s="112" t="str">
        <f t="shared" si="6"/>
        <v/>
      </c>
      <c r="S17" s="112">
        <f t="shared" si="7"/>
        <v>0</v>
      </c>
      <c r="T17" s="111">
        <f>IF(ISNUMBER(P17),MARKAH!H11,"")</f>
        <v>0</v>
      </c>
      <c r="U17" s="111">
        <f>IF(ISNUMBER(P17),MARKAH!I11,"")</f>
        <v>0</v>
      </c>
      <c r="V17" s="113">
        <f t="shared" ref="V17:V22" si="13">IF(ISNUMBER(U17),CEILING(SUM(T17:U17),1),"")</f>
        <v>0</v>
      </c>
    </row>
    <row r="18" spans="1:22">
      <c r="A18" s="87">
        <f>IF(ISBLANK(MARKAH!A12),"",MARKAH!A12)</f>
        <v>3</v>
      </c>
      <c r="B18" s="87" t="str">
        <f>IF(ISBLANK(MARKAH!B12),"",MARKAH!B12)</f>
        <v/>
      </c>
      <c r="C18" s="110" t="str">
        <f>IF(ISBLANK(MARKAH!C12),"",MARKAH!C12)</f>
        <v/>
      </c>
      <c r="D18" s="87">
        <f>IF(ISNUMBER(A18),MARKAH!D12,"")</f>
        <v>0</v>
      </c>
      <c r="E18" s="111">
        <f t="shared" si="8"/>
        <v>0</v>
      </c>
      <c r="F18" s="39" t="str">
        <f t="shared" si="0"/>
        <v>F</v>
      </c>
      <c r="G18" s="111">
        <f t="shared" si="1"/>
        <v>0</v>
      </c>
      <c r="H18" s="39">
        <f>IF(ISNUMBER(A18),MARKAH!E12,"")</f>
        <v>0</v>
      </c>
      <c r="I18" s="111">
        <f t="shared" si="9"/>
        <v>0</v>
      </c>
      <c r="J18" s="39" t="str">
        <f t="shared" si="2"/>
        <v>F</v>
      </c>
      <c r="K18" s="111">
        <f t="shared" si="3"/>
        <v>0</v>
      </c>
      <c r="L18" s="39">
        <f>IF(ISNUMBER(A18),MARKAH!F12,"")</f>
        <v>0</v>
      </c>
      <c r="M18" s="111">
        <f t="shared" si="10"/>
        <v>0</v>
      </c>
      <c r="N18" s="39" t="str">
        <f t="shared" si="4"/>
        <v>F</v>
      </c>
      <c r="O18" s="111">
        <f t="shared" si="5"/>
        <v>0</v>
      </c>
      <c r="P18" s="111">
        <f t="shared" si="11"/>
        <v>0</v>
      </c>
      <c r="Q18" s="39">
        <f t="shared" si="12"/>
        <v>0</v>
      </c>
      <c r="R18" s="112" t="str">
        <f t="shared" si="6"/>
        <v/>
      </c>
      <c r="S18" s="112">
        <f t="shared" si="7"/>
        <v>0</v>
      </c>
      <c r="T18" s="111">
        <f>IF(ISNUMBER(P18),MARKAH!H12,"")</f>
        <v>0</v>
      </c>
      <c r="U18" s="111">
        <f>IF(ISNUMBER(P18),MARKAH!I12,"")</f>
        <v>0</v>
      </c>
      <c r="V18" s="113">
        <f t="shared" si="13"/>
        <v>0</v>
      </c>
    </row>
    <row r="19" spans="1:22">
      <c r="A19" s="87">
        <f>IF(ISBLANK(MARKAH!A13),"",MARKAH!A13)</f>
        <v>4</v>
      </c>
      <c r="B19" s="87" t="str">
        <f>IF(ISBLANK(MARKAH!B13),"",MARKAH!B13)</f>
        <v/>
      </c>
      <c r="C19" s="110" t="str">
        <f>IF(ISBLANK(MARKAH!C13),"",MARKAH!C13)</f>
        <v/>
      </c>
      <c r="D19" s="87">
        <f>IF(ISNUMBER(A19),MARKAH!D13,"")</f>
        <v>0</v>
      </c>
      <c r="E19" s="111">
        <f t="shared" si="8"/>
        <v>0</v>
      </c>
      <c r="F19" s="39" t="str">
        <f t="shared" si="0"/>
        <v>F</v>
      </c>
      <c r="G19" s="111">
        <f t="shared" si="1"/>
        <v>0</v>
      </c>
      <c r="H19" s="39">
        <f>IF(ISNUMBER(A19),MARKAH!E13,"")</f>
        <v>0</v>
      </c>
      <c r="I19" s="111">
        <f t="shared" si="9"/>
        <v>0</v>
      </c>
      <c r="J19" s="39" t="str">
        <f t="shared" si="2"/>
        <v>F</v>
      </c>
      <c r="K19" s="111">
        <f t="shared" si="3"/>
        <v>0</v>
      </c>
      <c r="L19" s="39">
        <f>IF(ISNUMBER(A19),MARKAH!F13,"")</f>
        <v>0</v>
      </c>
      <c r="M19" s="111">
        <f t="shared" si="10"/>
        <v>0</v>
      </c>
      <c r="N19" s="39" t="str">
        <f t="shared" si="4"/>
        <v>F</v>
      </c>
      <c r="O19" s="111">
        <f t="shared" si="5"/>
        <v>0</v>
      </c>
      <c r="P19" s="111">
        <f t="shared" si="11"/>
        <v>0</v>
      </c>
      <c r="Q19" s="39">
        <f t="shared" si="12"/>
        <v>0</v>
      </c>
      <c r="R19" s="112" t="str">
        <f t="shared" si="6"/>
        <v/>
      </c>
      <c r="S19" s="112">
        <f t="shared" si="7"/>
        <v>0</v>
      </c>
      <c r="T19" s="111">
        <f>IF(ISNUMBER(P19),MARKAH!H13,"")</f>
        <v>0</v>
      </c>
      <c r="U19" s="111">
        <f>IF(ISNUMBER(P19),MARKAH!I13,"")</f>
        <v>0</v>
      </c>
      <c r="V19" s="113">
        <f t="shared" si="13"/>
        <v>0</v>
      </c>
    </row>
    <row r="20" spans="1:22">
      <c r="A20" s="87">
        <f>IF(ISBLANK(MARKAH!A14),"",MARKAH!A14)</f>
        <v>5</v>
      </c>
      <c r="B20" s="87" t="str">
        <f>IF(ISBLANK(MARKAH!B14),"",MARKAH!B14)</f>
        <v/>
      </c>
      <c r="C20" s="110" t="str">
        <f>IF(ISBLANK(MARKAH!C14),"",MARKAH!C14)</f>
        <v/>
      </c>
      <c r="D20" s="87">
        <f>IF(ISNUMBER(A20),MARKAH!D14,"")</f>
        <v>0</v>
      </c>
      <c r="E20" s="111">
        <f t="shared" si="8"/>
        <v>0</v>
      </c>
      <c r="F20" s="39" t="str">
        <f t="shared" si="0"/>
        <v>F</v>
      </c>
      <c r="G20" s="111">
        <f t="shared" si="1"/>
        <v>0</v>
      </c>
      <c r="H20" s="39">
        <f>IF(ISNUMBER(A20),MARKAH!E14,"")</f>
        <v>0</v>
      </c>
      <c r="I20" s="111">
        <f t="shared" si="9"/>
        <v>0</v>
      </c>
      <c r="J20" s="39" t="str">
        <f t="shared" si="2"/>
        <v>F</v>
      </c>
      <c r="K20" s="111">
        <f t="shared" si="3"/>
        <v>0</v>
      </c>
      <c r="L20" s="39">
        <f>IF(ISNUMBER(A20),MARKAH!F14,"")</f>
        <v>0</v>
      </c>
      <c r="M20" s="111">
        <f t="shared" si="10"/>
        <v>0</v>
      </c>
      <c r="N20" s="39" t="str">
        <f t="shared" si="4"/>
        <v>F</v>
      </c>
      <c r="O20" s="111">
        <f t="shared" si="5"/>
        <v>0</v>
      </c>
      <c r="P20" s="111">
        <f t="shared" si="11"/>
        <v>0</v>
      </c>
      <c r="Q20" s="39">
        <f t="shared" si="12"/>
        <v>0</v>
      </c>
      <c r="R20" s="112" t="str">
        <f t="shared" si="6"/>
        <v/>
      </c>
      <c r="S20" s="112">
        <f t="shared" si="7"/>
        <v>0</v>
      </c>
      <c r="T20" s="111">
        <f>IF(ISNUMBER(P20),MARKAH!H14,"")</f>
        <v>0</v>
      </c>
      <c r="U20" s="111">
        <f>IF(ISNUMBER(P20),MARKAH!I14,"")</f>
        <v>0</v>
      </c>
      <c r="V20" s="113">
        <f t="shared" si="13"/>
        <v>0</v>
      </c>
    </row>
    <row r="21" spans="1:22">
      <c r="A21" s="87">
        <f>IF(ISBLANK(MARKAH!A15),"",MARKAH!A15)</f>
        <v>6</v>
      </c>
      <c r="B21" s="87" t="str">
        <f>IF(ISBLANK(MARKAH!B15),"",MARKAH!B15)</f>
        <v/>
      </c>
      <c r="C21" s="110" t="str">
        <f>IF(ISBLANK(MARKAH!C15),"",MARKAH!C15)</f>
        <v/>
      </c>
      <c r="D21" s="87">
        <f>IF(ISNUMBER(A21),MARKAH!D15,"")</f>
        <v>0</v>
      </c>
      <c r="E21" s="111">
        <f t="shared" si="8"/>
        <v>0</v>
      </c>
      <c r="F21" s="39" t="str">
        <f t="shared" si="0"/>
        <v>F</v>
      </c>
      <c r="G21" s="111">
        <f t="shared" si="1"/>
        <v>0</v>
      </c>
      <c r="H21" s="39">
        <f>IF(ISNUMBER(A21),MARKAH!E15,"")</f>
        <v>0</v>
      </c>
      <c r="I21" s="111">
        <f t="shared" si="9"/>
        <v>0</v>
      </c>
      <c r="J21" s="39" t="str">
        <f t="shared" si="2"/>
        <v>F</v>
      </c>
      <c r="K21" s="111">
        <f t="shared" si="3"/>
        <v>0</v>
      </c>
      <c r="L21" s="39">
        <f>IF(ISNUMBER(A21),MARKAH!F15,"")</f>
        <v>0</v>
      </c>
      <c r="M21" s="111">
        <f t="shared" si="10"/>
        <v>0</v>
      </c>
      <c r="N21" s="39" t="str">
        <f t="shared" si="4"/>
        <v>F</v>
      </c>
      <c r="O21" s="111">
        <f t="shared" si="5"/>
        <v>0</v>
      </c>
      <c r="P21" s="111">
        <f t="shared" si="11"/>
        <v>0</v>
      </c>
      <c r="Q21" s="39">
        <f t="shared" si="12"/>
        <v>0</v>
      </c>
      <c r="R21" s="112" t="str">
        <f t="shared" si="6"/>
        <v/>
      </c>
      <c r="S21" s="112">
        <f t="shared" si="7"/>
        <v>0</v>
      </c>
      <c r="T21" s="111">
        <f>IF(ISNUMBER(P21),MARKAH!H15,"")</f>
        <v>0</v>
      </c>
      <c r="U21" s="111">
        <f>IF(ISNUMBER(P21),MARKAH!I15,"")</f>
        <v>0</v>
      </c>
      <c r="V21" s="113">
        <f t="shared" si="13"/>
        <v>0</v>
      </c>
    </row>
    <row r="22" spans="1:22">
      <c r="A22" s="87">
        <f>IF(ISBLANK(MARKAH!A16),"",MARKAH!A16)</f>
        <v>7</v>
      </c>
      <c r="B22" s="87" t="str">
        <f>IF(ISBLANK(MARKAH!B16),"",MARKAH!B16)</f>
        <v/>
      </c>
      <c r="C22" s="110" t="str">
        <f>IF(ISBLANK(MARKAH!C16),"",MARKAH!C16)</f>
        <v/>
      </c>
      <c r="D22" s="87">
        <f>IF(ISNUMBER(A22),MARKAH!D16,"")</f>
        <v>0</v>
      </c>
      <c r="E22" s="111">
        <f t="shared" si="8"/>
        <v>0</v>
      </c>
      <c r="F22" s="39" t="str">
        <f t="shared" si="0"/>
        <v>F</v>
      </c>
      <c r="G22" s="111">
        <f t="shared" si="1"/>
        <v>0</v>
      </c>
      <c r="H22" s="39">
        <f>IF(ISNUMBER(A22),MARKAH!E16,"")</f>
        <v>0</v>
      </c>
      <c r="I22" s="111">
        <f t="shared" si="9"/>
        <v>0</v>
      </c>
      <c r="J22" s="39" t="str">
        <f t="shared" si="2"/>
        <v>F</v>
      </c>
      <c r="K22" s="111">
        <f t="shared" si="3"/>
        <v>0</v>
      </c>
      <c r="L22" s="39">
        <f>IF(ISNUMBER(A22),MARKAH!F16,"")</f>
        <v>0</v>
      </c>
      <c r="M22" s="111">
        <f t="shared" si="10"/>
        <v>0</v>
      </c>
      <c r="N22" s="39" t="str">
        <f t="shared" si="4"/>
        <v>F</v>
      </c>
      <c r="O22" s="111">
        <f t="shared" si="5"/>
        <v>0</v>
      </c>
      <c r="P22" s="111">
        <f t="shared" si="11"/>
        <v>0</v>
      </c>
      <c r="Q22" s="39">
        <f t="shared" si="12"/>
        <v>0</v>
      </c>
      <c r="R22" s="112" t="str">
        <f t="shared" si="6"/>
        <v/>
      </c>
      <c r="S22" s="112">
        <f t="shared" si="7"/>
        <v>0</v>
      </c>
      <c r="T22" s="111">
        <f>IF(ISNUMBER(P22),MARKAH!H16,"")</f>
        <v>0</v>
      </c>
      <c r="U22" s="111">
        <f>IF(ISNUMBER(P22),MARKAH!I16,"")</f>
        <v>0</v>
      </c>
      <c r="V22" s="113">
        <f t="shared" si="13"/>
        <v>0</v>
      </c>
    </row>
    <row r="23" spans="1:22">
      <c r="A23" s="87">
        <f>IF(ISBLANK(MARKAH!A17),"",MARKAH!A17)</f>
        <v>8</v>
      </c>
      <c r="B23" s="87" t="str">
        <f>IF(ISBLANK(MARKAH!B17),"",MARKAH!B17)</f>
        <v/>
      </c>
      <c r="C23" s="110" t="str">
        <f>IF(ISBLANK(MARKAH!C17),"",MARKAH!C17)</f>
        <v/>
      </c>
      <c r="D23" s="87">
        <f>IF(ISNUMBER(A23),MARKAH!D17,"")</f>
        <v>0</v>
      </c>
      <c r="E23" s="111">
        <f t="shared" si="8"/>
        <v>0</v>
      </c>
      <c r="F23" s="39" t="str">
        <f t="shared" si="0"/>
        <v>F</v>
      </c>
      <c r="G23" s="111">
        <f t="shared" si="1"/>
        <v>0</v>
      </c>
      <c r="H23" s="39">
        <f>IF(ISNUMBER(A23),MARKAH!E17,"")</f>
        <v>0</v>
      </c>
      <c r="I23" s="111">
        <f t="shared" si="9"/>
        <v>0</v>
      </c>
      <c r="J23" s="39" t="str">
        <f t="shared" ref="J23:J49" si="14">IF(ISNUMBER(I23),VLOOKUP(I23,GradePoint,2),"")</f>
        <v>F</v>
      </c>
      <c r="K23" s="111">
        <f t="shared" ref="K23:K49" si="15">IF(ISNUMBER(I23),VLOOKUP(I23,GradePoint,3),"")</f>
        <v>0</v>
      </c>
      <c r="L23" s="39">
        <f>IF(ISNUMBER(A23),MARKAH!F17,"")</f>
        <v>0</v>
      </c>
      <c r="M23" s="111">
        <f t="shared" ref="M23:M49" si="16">IF(ISNUMBER($L23),L23/L$15,"")</f>
        <v>0</v>
      </c>
      <c r="N23" s="39" t="str">
        <f t="shared" ref="N23:N49" si="17">IF(ISNUMBER(M23),VLOOKUP(M23,GradePoint,2),"")</f>
        <v>F</v>
      </c>
      <c r="O23" s="111">
        <f t="shared" ref="O23:O49" si="18">IF(ISNUMBER(M23),VLOOKUP(M23,GradePoint,3),"")</f>
        <v>0</v>
      </c>
      <c r="P23" s="111">
        <f t="shared" ref="P23:P49" si="19">IF(ISNUMBER($A23),D23+H23+L23,"")</f>
        <v>0</v>
      </c>
      <c r="Q23" s="39">
        <f t="shared" ref="Q23:Q49" si="20">IF(ISNUMBER(P23),CEILING(P23,1),"")</f>
        <v>0</v>
      </c>
      <c r="R23" s="112" t="str">
        <f t="shared" si="6"/>
        <v/>
      </c>
      <c r="S23" s="112">
        <f t="shared" ref="S23:S49" si="21">IF(ISNUMBER(Q23),VLOOKUP(Q23,GradePoint,3),"")</f>
        <v>0</v>
      </c>
      <c r="T23" s="111">
        <f>IF(ISNUMBER(P23),MARKAH!H17,"")</f>
        <v>0</v>
      </c>
      <c r="U23" s="111">
        <f>IF(ISNUMBER(P23),MARKAH!I17,"")</f>
        <v>0</v>
      </c>
      <c r="V23" s="113">
        <f t="shared" ref="V23:V49" si="22">IF(ISNUMBER(U23),CEILING(SUM(T23:U23),1),"")</f>
        <v>0</v>
      </c>
    </row>
    <row r="24" spans="1:22">
      <c r="A24" s="87">
        <f>IF(ISBLANK(MARKAH!A18),"",MARKAH!A18)</f>
        <v>9</v>
      </c>
      <c r="B24" s="87" t="str">
        <f>IF(ISBLANK(MARKAH!B18),"",MARKAH!B18)</f>
        <v/>
      </c>
      <c r="C24" s="110" t="str">
        <f>IF(ISBLANK(MARKAH!C18),"",MARKAH!C18)</f>
        <v/>
      </c>
      <c r="D24" s="87">
        <f>IF(ISNUMBER(A24),MARKAH!D18,"")</f>
        <v>0</v>
      </c>
      <c r="E24" s="111">
        <f t="shared" si="8"/>
        <v>0</v>
      </c>
      <c r="F24" s="39" t="str">
        <f t="shared" si="0"/>
        <v>F</v>
      </c>
      <c r="G24" s="111">
        <f t="shared" si="1"/>
        <v>0</v>
      </c>
      <c r="H24" s="39">
        <f>IF(ISNUMBER(A24),MARKAH!E18,"")</f>
        <v>0</v>
      </c>
      <c r="I24" s="111">
        <f t="shared" si="9"/>
        <v>0</v>
      </c>
      <c r="J24" s="39" t="str">
        <f t="shared" si="14"/>
        <v>F</v>
      </c>
      <c r="K24" s="111">
        <f t="shared" si="15"/>
        <v>0</v>
      </c>
      <c r="L24" s="39">
        <f>IF(ISNUMBER(A24),MARKAH!F18,"")</f>
        <v>0</v>
      </c>
      <c r="M24" s="111">
        <f t="shared" si="16"/>
        <v>0</v>
      </c>
      <c r="N24" s="39" t="str">
        <f t="shared" si="17"/>
        <v>F</v>
      </c>
      <c r="O24" s="111">
        <f t="shared" si="18"/>
        <v>0</v>
      </c>
      <c r="P24" s="111">
        <f t="shared" si="19"/>
        <v>0</v>
      </c>
      <c r="Q24" s="39">
        <f t="shared" si="20"/>
        <v>0</v>
      </c>
      <c r="R24" s="112" t="str">
        <f t="shared" si="6"/>
        <v/>
      </c>
      <c r="S24" s="112">
        <f t="shared" si="21"/>
        <v>0</v>
      </c>
      <c r="T24" s="111">
        <f>IF(ISNUMBER(P24),MARKAH!H18,"")</f>
        <v>0</v>
      </c>
      <c r="U24" s="111">
        <f>IF(ISNUMBER(P24),MARKAH!I18,"")</f>
        <v>0</v>
      </c>
      <c r="V24" s="113">
        <f t="shared" si="22"/>
        <v>0</v>
      </c>
    </row>
    <row r="25" spans="1:22">
      <c r="A25" s="87">
        <f>IF(ISBLANK(MARKAH!A19),"",MARKAH!A19)</f>
        <v>10</v>
      </c>
      <c r="B25" s="87" t="str">
        <f>IF(ISBLANK(MARKAH!B19),"",MARKAH!B19)</f>
        <v/>
      </c>
      <c r="C25" s="110" t="str">
        <f>IF(ISBLANK(MARKAH!C19),"",MARKAH!C19)</f>
        <v/>
      </c>
      <c r="D25" s="87">
        <f>IF(ISNUMBER(A25),MARKAH!D19,"")</f>
        <v>0</v>
      </c>
      <c r="E25" s="111">
        <f t="shared" si="8"/>
        <v>0</v>
      </c>
      <c r="F25" s="39" t="str">
        <f t="shared" si="0"/>
        <v>F</v>
      </c>
      <c r="G25" s="111">
        <f t="shared" si="1"/>
        <v>0</v>
      </c>
      <c r="H25" s="39">
        <f>IF(ISNUMBER(A25),MARKAH!E19,"")</f>
        <v>0</v>
      </c>
      <c r="I25" s="111">
        <f t="shared" si="9"/>
        <v>0</v>
      </c>
      <c r="J25" s="39" t="str">
        <f t="shared" si="14"/>
        <v>F</v>
      </c>
      <c r="K25" s="111">
        <f t="shared" si="15"/>
        <v>0</v>
      </c>
      <c r="L25" s="39">
        <f>IF(ISNUMBER(A25),MARKAH!F19,"")</f>
        <v>0</v>
      </c>
      <c r="M25" s="111">
        <f t="shared" si="16"/>
        <v>0</v>
      </c>
      <c r="N25" s="39" t="str">
        <f t="shared" si="17"/>
        <v>F</v>
      </c>
      <c r="O25" s="111">
        <f t="shared" si="18"/>
        <v>0</v>
      </c>
      <c r="P25" s="111">
        <f t="shared" si="19"/>
        <v>0</v>
      </c>
      <c r="Q25" s="39">
        <f t="shared" si="20"/>
        <v>0</v>
      </c>
      <c r="R25" s="112" t="str">
        <f t="shared" si="6"/>
        <v/>
      </c>
      <c r="S25" s="112">
        <f t="shared" si="21"/>
        <v>0</v>
      </c>
      <c r="T25" s="111">
        <f>IF(ISNUMBER(P25),MARKAH!H19,"")</f>
        <v>0</v>
      </c>
      <c r="U25" s="111">
        <f>IF(ISNUMBER(P25),MARKAH!I19,"")</f>
        <v>0</v>
      </c>
      <c r="V25" s="113">
        <f t="shared" si="22"/>
        <v>0</v>
      </c>
    </row>
    <row r="26" spans="1:22">
      <c r="A26" s="87">
        <f>IF(ISBLANK(MARKAH!A20),"",MARKAH!A20)</f>
        <v>11</v>
      </c>
      <c r="B26" s="87" t="str">
        <f>IF(ISBLANK(MARKAH!B20),"",MARKAH!B20)</f>
        <v/>
      </c>
      <c r="C26" s="110" t="str">
        <f>IF(ISBLANK(MARKAH!C20),"",MARKAH!C20)</f>
        <v/>
      </c>
      <c r="D26" s="87">
        <f>IF(ISNUMBER(A26),MARKAH!D20,"")</f>
        <v>0</v>
      </c>
      <c r="E26" s="111">
        <f t="shared" si="8"/>
        <v>0</v>
      </c>
      <c r="F26" s="39" t="str">
        <f t="shared" si="0"/>
        <v>F</v>
      </c>
      <c r="G26" s="111">
        <f t="shared" si="1"/>
        <v>0</v>
      </c>
      <c r="H26" s="39">
        <f>IF(ISNUMBER(A26),MARKAH!E20,"")</f>
        <v>0</v>
      </c>
      <c r="I26" s="111">
        <f t="shared" si="9"/>
        <v>0</v>
      </c>
      <c r="J26" s="39" t="str">
        <f t="shared" si="14"/>
        <v>F</v>
      </c>
      <c r="K26" s="111">
        <f t="shared" si="15"/>
        <v>0</v>
      </c>
      <c r="L26" s="39">
        <f>IF(ISNUMBER(A26),MARKAH!F20,"")</f>
        <v>0</v>
      </c>
      <c r="M26" s="111">
        <f t="shared" si="16"/>
        <v>0</v>
      </c>
      <c r="N26" s="39" t="str">
        <f t="shared" si="17"/>
        <v>F</v>
      </c>
      <c r="O26" s="111">
        <f t="shared" si="18"/>
        <v>0</v>
      </c>
      <c r="P26" s="111">
        <f t="shared" si="19"/>
        <v>0</v>
      </c>
      <c r="Q26" s="39">
        <f t="shared" si="20"/>
        <v>0</v>
      </c>
      <c r="R26" s="112" t="str">
        <f t="shared" si="6"/>
        <v/>
      </c>
      <c r="S26" s="112">
        <f t="shared" si="21"/>
        <v>0</v>
      </c>
      <c r="T26" s="111">
        <f>IF(ISNUMBER(P26),MARKAH!H20,"")</f>
        <v>0</v>
      </c>
      <c r="U26" s="111">
        <f>IF(ISNUMBER(P26),MARKAH!I20,"")</f>
        <v>0</v>
      </c>
      <c r="V26" s="113">
        <f t="shared" si="22"/>
        <v>0</v>
      </c>
    </row>
    <row r="27" spans="1:22">
      <c r="A27" s="87">
        <f>IF(ISBLANK(MARKAH!A21),"",MARKAH!A21)</f>
        <v>12</v>
      </c>
      <c r="B27" s="87" t="str">
        <f>IF(ISBLANK(MARKAH!B21),"",MARKAH!B21)</f>
        <v/>
      </c>
      <c r="C27" s="110" t="str">
        <f>IF(ISBLANK(MARKAH!C21),"",MARKAH!C21)</f>
        <v/>
      </c>
      <c r="D27" s="87">
        <f>IF(ISNUMBER(A27),MARKAH!D21,"")</f>
        <v>0</v>
      </c>
      <c r="E27" s="111">
        <f t="shared" si="8"/>
        <v>0</v>
      </c>
      <c r="F27" s="39" t="str">
        <f t="shared" si="0"/>
        <v>F</v>
      </c>
      <c r="G27" s="111">
        <f t="shared" si="1"/>
        <v>0</v>
      </c>
      <c r="H27" s="39">
        <f>IF(ISNUMBER(A27),MARKAH!E21,"")</f>
        <v>0</v>
      </c>
      <c r="I27" s="111">
        <f t="shared" si="9"/>
        <v>0</v>
      </c>
      <c r="J27" s="39" t="str">
        <f t="shared" si="14"/>
        <v>F</v>
      </c>
      <c r="K27" s="111">
        <f t="shared" si="15"/>
        <v>0</v>
      </c>
      <c r="L27" s="39">
        <f>IF(ISNUMBER(A27),MARKAH!F21,"")</f>
        <v>0</v>
      </c>
      <c r="M27" s="111">
        <f t="shared" si="16"/>
        <v>0</v>
      </c>
      <c r="N27" s="39" t="str">
        <f t="shared" si="17"/>
        <v>F</v>
      </c>
      <c r="O27" s="111">
        <f t="shared" si="18"/>
        <v>0</v>
      </c>
      <c r="P27" s="111">
        <f t="shared" si="19"/>
        <v>0</v>
      </c>
      <c r="Q27" s="39">
        <f t="shared" si="20"/>
        <v>0</v>
      </c>
      <c r="R27" s="112" t="str">
        <f t="shared" si="6"/>
        <v/>
      </c>
      <c r="S27" s="112">
        <f t="shared" si="21"/>
        <v>0</v>
      </c>
      <c r="T27" s="111">
        <f>IF(ISNUMBER(P27),MARKAH!H21,"")</f>
        <v>0</v>
      </c>
      <c r="U27" s="111">
        <f>IF(ISNUMBER(P27),MARKAH!I21,"")</f>
        <v>0</v>
      </c>
      <c r="V27" s="113">
        <f t="shared" si="22"/>
        <v>0</v>
      </c>
    </row>
    <row r="28" spans="1:22">
      <c r="A28" s="87">
        <f>IF(ISBLANK(MARKAH!A22),"",MARKAH!A22)</f>
        <v>13</v>
      </c>
      <c r="B28" s="87" t="str">
        <f>IF(ISBLANK(MARKAH!B22),"",MARKAH!B22)</f>
        <v/>
      </c>
      <c r="C28" s="110" t="str">
        <f>IF(ISBLANK(MARKAH!C22),"",MARKAH!C22)</f>
        <v/>
      </c>
      <c r="D28" s="87">
        <f>IF(ISNUMBER(A28),MARKAH!D22,"")</f>
        <v>0</v>
      </c>
      <c r="E28" s="111">
        <f t="shared" si="8"/>
        <v>0</v>
      </c>
      <c r="F28" s="39" t="str">
        <f t="shared" si="0"/>
        <v>F</v>
      </c>
      <c r="G28" s="111">
        <f t="shared" si="1"/>
        <v>0</v>
      </c>
      <c r="H28" s="39">
        <f>IF(ISNUMBER(A28),MARKAH!E22,"")</f>
        <v>0</v>
      </c>
      <c r="I28" s="111">
        <f t="shared" si="9"/>
        <v>0</v>
      </c>
      <c r="J28" s="39" t="str">
        <f t="shared" si="14"/>
        <v>F</v>
      </c>
      <c r="K28" s="111">
        <f t="shared" si="15"/>
        <v>0</v>
      </c>
      <c r="L28" s="39">
        <f>IF(ISNUMBER(A28),MARKAH!F22,"")</f>
        <v>0</v>
      </c>
      <c r="M28" s="111">
        <f t="shared" si="16"/>
        <v>0</v>
      </c>
      <c r="N28" s="39" t="str">
        <f t="shared" si="17"/>
        <v>F</v>
      </c>
      <c r="O28" s="111">
        <f t="shared" si="18"/>
        <v>0</v>
      </c>
      <c r="P28" s="111">
        <f t="shared" si="19"/>
        <v>0</v>
      </c>
      <c r="Q28" s="39">
        <f t="shared" si="20"/>
        <v>0</v>
      </c>
      <c r="R28" s="112" t="str">
        <f t="shared" si="6"/>
        <v/>
      </c>
      <c r="S28" s="112">
        <f t="shared" si="21"/>
        <v>0</v>
      </c>
      <c r="T28" s="111">
        <f>IF(ISNUMBER(P28),MARKAH!H22,"")</f>
        <v>0</v>
      </c>
      <c r="U28" s="111">
        <f>IF(ISNUMBER(P28),MARKAH!I22,"")</f>
        <v>0</v>
      </c>
      <c r="V28" s="113">
        <f t="shared" si="22"/>
        <v>0</v>
      </c>
    </row>
    <row r="29" spans="1:22">
      <c r="A29" s="87">
        <f>IF(ISBLANK(MARKAH!A23),"",MARKAH!A23)</f>
        <v>14</v>
      </c>
      <c r="B29" s="87" t="str">
        <f>IF(ISBLANK(MARKAH!B23),"",MARKAH!B23)</f>
        <v/>
      </c>
      <c r="C29" s="110" t="str">
        <f>IF(ISBLANK(MARKAH!C23),"",MARKAH!C23)</f>
        <v/>
      </c>
      <c r="D29" s="87">
        <f>IF(ISNUMBER(A29),MARKAH!D23,"")</f>
        <v>0</v>
      </c>
      <c r="E29" s="111">
        <f t="shared" si="8"/>
        <v>0</v>
      </c>
      <c r="F29" s="39" t="str">
        <f t="shared" si="0"/>
        <v>F</v>
      </c>
      <c r="G29" s="111">
        <f t="shared" si="1"/>
        <v>0</v>
      </c>
      <c r="H29" s="39">
        <f>IF(ISNUMBER(A29),MARKAH!E23,"")</f>
        <v>0</v>
      </c>
      <c r="I29" s="111">
        <f t="shared" si="9"/>
        <v>0</v>
      </c>
      <c r="J29" s="39" t="str">
        <f t="shared" si="14"/>
        <v>F</v>
      </c>
      <c r="K29" s="111">
        <f t="shared" si="15"/>
        <v>0</v>
      </c>
      <c r="L29" s="39">
        <f>IF(ISNUMBER(A29),MARKAH!F23,"")</f>
        <v>0</v>
      </c>
      <c r="M29" s="111">
        <f t="shared" si="16"/>
        <v>0</v>
      </c>
      <c r="N29" s="39" t="str">
        <f t="shared" si="17"/>
        <v>F</v>
      </c>
      <c r="O29" s="111">
        <f t="shared" si="18"/>
        <v>0</v>
      </c>
      <c r="P29" s="111">
        <f t="shared" si="19"/>
        <v>0</v>
      </c>
      <c r="Q29" s="39">
        <f t="shared" si="20"/>
        <v>0</v>
      </c>
      <c r="R29" s="112" t="str">
        <f t="shared" si="6"/>
        <v/>
      </c>
      <c r="S29" s="112">
        <f t="shared" si="21"/>
        <v>0</v>
      </c>
      <c r="T29" s="111">
        <f>IF(ISNUMBER(P29),MARKAH!H23,"")</f>
        <v>0</v>
      </c>
      <c r="U29" s="111">
        <f>IF(ISNUMBER(P29),MARKAH!I23,"")</f>
        <v>0</v>
      </c>
      <c r="V29" s="113">
        <f t="shared" si="22"/>
        <v>0</v>
      </c>
    </row>
    <row r="30" spans="1:22">
      <c r="A30" s="87">
        <f>IF(ISBLANK(MARKAH!A24),"",MARKAH!A24)</f>
        <v>15</v>
      </c>
      <c r="B30" s="87" t="str">
        <f>IF(ISBLANK(MARKAH!B24),"",MARKAH!B24)</f>
        <v/>
      </c>
      <c r="C30" s="110" t="str">
        <f>IF(ISBLANK(MARKAH!C24),"",MARKAH!C24)</f>
        <v/>
      </c>
      <c r="D30" s="87">
        <f>IF(ISNUMBER(A30),MARKAH!D24,"")</f>
        <v>0</v>
      </c>
      <c r="E30" s="111">
        <f t="shared" si="8"/>
        <v>0</v>
      </c>
      <c r="F30" s="39" t="str">
        <f t="shared" si="0"/>
        <v>F</v>
      </c>
      <c r="G30" s="111">
        <f t="shared" si="1"/>
        <v>0</v>
      </c>
      <c r="H30" s="39">
        <f>IF(ISNUMBER(A30),MARKAH!E24,"")</f>
        <v>0</v>
      </c>
      <c r="I30" s="111">
        <f t="shared" si="9"/>
        <v>0</v>
      </c>
      <c r="J30" s="39" t="str">
        <f t="shared" si="14"/>
        <v>F</v>
      </c>
      <c r="K30" s="111">
        <f t="shared" si="15"/>
        <v>0</v>
      </c>
      <c r="L30" s="39">
        <f>IF(ISNUMBER(A30),MARKAH!F24,"")</f>
        <v>0</v>
      </c>
      <c r="M30" s="111">
        <f t="shared" si="16"/>
        <v>0</v>
      </c>
      <c r="N30" s="39" t="str">
        <f t="shared" si="17"/>
        <v>F</v>
      </c>
      <c r="O30" s="111">
        <f t="shared" si="18"/>
        <v>0</v>
      </c>
      <c r="P30" s="111">
        <f t="shared" si="19"/>
        <v>0</v>
      </c>
      <c r="Q30" s="39">
        <f t="shared" si="20"/>
        <v>0</v>
      </c>
      <c r="R30" s="112" t="str">
        <f t="shared" si="6"/>
        <v/>
      </c>
      <c r="S30" s="112">
        <f t="shared" si="21"/>
        <v>0</v>
      </c>
      <c r="T30" s="111">
        <f>IF(ISNUMBER(P30),MARKAH!H24,"")</f>
        <v>0</v>
      </c>
      <c r="U30" s="111">
        <f>IF(ISNUMBER(P30),MARKAH!I24,"")</f>
        <v>0</v>
      </c>
      <c r="V30" s="113">
        <f t="shared" si="22"/>
        <v>0</v>
      </c>
    </row>
    <row r="31" spans="1:22">
      <c r="A31" s="87">
        <f>IF(ISBLANK(MARKAH!A25),"",MARKAH!A25)</f>
        <v>16</v>
      </c>
      <c r="B31" s="87" t="str">
        <f>IF(ISBLANK(MARKAH!B25),"",MARKAH!B25)</f>
        <v/>
      </c>
      <c r="C31" s="110" t="str">
        <f>IF(ISBLANK(MARKAH!C25),"",MARKAH!C25)</f>
        <v/>
      </c>
      <c r="D31" s="87">
        <f>IF(ISNUMBER(A31),MARKAH!D25,"")</f>
        <v>0</v>
      </c>
      <c r="E31" s="111">
        <f t="shared" si="8"/>
        <v>0</v>
      </c>
      <c r="F31" s="39" t="str">
        <f t="shared" si="0"/>
        <v>F</v>
      </c>
      <c r="G31" s="111">
        <f t="shared" si="1"/>
        <v>0</v>
      </c>
      <c r="H31" s="39">
        <f>IF(ISNUMBER(A31),MARKAH!E25,"")</f>
        <v>0</v>
      </c>
      <c r="I31" s="111">
        <f t="shared" si="9"/>
        <v>0</v>
      </c>
      <c r="J31" s="39" t="str">
        <f t="shared" si="14"/>
        <v>F</v>
      </c>
      <c r="K31" s="111">
        <f t="shared" si="15"/>
        <v>0</v>
      </c>
      <c r="L31" s="39">
        <f>IF(ISNUMBER(A31),MARKAH!F25,"")</f>
        <v>0</v>
      </c>
      <c r="M31" s="111">
        <f t="shared" si="16"/>
        <v>0</v>
      </c>
      <c r="N31" s="39" t="str">
        <f t="shared" si="17"/>
        <v>F</v>
      </c>
      <c r="O31" s="111">
        <f t="shared" si="18"/>
        <v>0</v>
      </c>
      <c r="P31" s="111">
        <f t="shared" si="19"/>
        <v>0</v>
      </c>
      <c r="Q31" s="39">
        <f t="shared" si="20"/>
        <v>0</v>
      </c>
      <c r="R31" s="112" t="str">
        <f t="shared" si="6"/>
        <v/>
      </c>
      <c r="S31" s="112">
        <f t="shared" si="21"/>
        <v>0</v>
      </c>
      <c r="T31" s="111">
        <f>IF(ISNUMBER(P31),MARKAH!H25,"")</f>
        <v>0</v>
      </c>
      <c r="U31" s="111">
        <f>IF(ISNUMBER(P31),MARKAH!I25,"")</f>
        <v>0</v>
      </c>
      <c r="V31" s="113">
        <f t="shared" si="22"/>
        <v>0</v>
      </c>
    </row>
    <row r="32" spans="1:22">
      <c r="A32" s="87">
        <f>IF(ISBLANK(MARKAH!A26),"",MARKAH!A26)</f>
        <v>17</v>
      </c>
      <c r="B32" s="87" t="str">
        <f>IF(ISBLANK(MARKAH!B26),"",MARKAH!B26)</f>
        <v/>
      </c>
      <c r="C32" s="110" t="str">
        <f>IF(ISBLANK(MARKAH!C26),"",MARKAH!C26)</f>
        <v/>
      </c>
      <c r="D32" s="87">
        <f>IF(ISNUMBER(A32),MARKAH!D26,"")</f>
        <v>0</v>
      </c>
      <c r="E32" s="111">
        <f t="shared" si="8"/>
        <v>0</v>
      </c>
      <c r="F32" s="39" t="str">
        <f t="shared" si="0"/>
        <v>F</v>
      </c>
      <c r="G32" s="111">
        <f t="shared" si="1"/>
        <v>0</v>
      </c>
      <c r="H32" s="39">
        <f>IF(ISNUMBER(A32),MARKAH!E26,"")</f>
        <v>0</v>
      </c>
      <c r="I32" s="111">
        <f t="shared" si="9"/>
        <v>0</v>
      </c>
      <c r="J32" s="39" t="str">
        <f t="shared" si="14"/>
        <v>F</v>
      </c>
      <c r="K32" s="111">
        <f t="shared" si="15"/>
        <v>0</v>
      </c>
      <c r="L32" s="39">
        <f>IF(ISNUMBER(A32),MARKAH!F26,"")</f>
        <v>0</v>
      </c>
      <c r="M32" s="111">
        <f t="shared" si="16"/>
        <v>0</v>
      </c>
      <c r="N32" s="39" t="str">
        <f t="shared" si="17"/>
        <v>F</v>
      </c>
      <c r="O32" s="111">
        <f t="shared" si="18"/>
        <v>0</v>
      </c>
      <c r="P32" s="111">
        <f t="shared" si="19"/>
        <v>0</v>
      </c>
      <c r="Q32" s="39">
        <f t="shared" si="20"/>
        <v>0</v>
      </c>
      <c r="R32" s="112" t="str">
        <f t="shared" si="6"/>
        <v/>
      </c>
      <c r="S32" s="112">
        <f t="shared" si="21"/>
        <v>0</v>
      </c>
      <c r="T32" s="111">
        <f>IF(ISNUMBER(P32),MARKAH!H26,"")</f>
        <v>0</v>
      </c>
      <c r="U32" s="111">
        <f>IF(ISNUMBER(P32),MARKAH!I26,"")</f>
        <v>0</v>
      </c>
      <c r="V32" s="113">
        <f t="shared" si="22"/>
        <v>0</v>
      </c>
    </row>
    <row r="33" spans="1:22">
      <c r="A33" s="87">
        <f>IF(ISBLANK(MARKAH!A27),"",MARKAH!A27)</f>
        <v>18</v>
      </c>
      <c r="B33" s="87" t="str">
        <f>IF(ISBLANK(MARKAH!B27),"",MARKAH!B27)</f>
        <v/>
      </c>
      <c r="C33" s="110" t="str">
        <f>IF(ISBLANK(MARKAH!C27),"",MARKAH!C27)</f>
        <v/>
      </c>
      <c r="D33" s="87">
        <f>IF(ISNUMBER(A33),MARKAH!D27,"")</f>
        <v>0</v>
      </c>
      <c r="E33" s="111">
        <f t="shared" si="8"/>
        <v>0</v>
      </c>
      <c r="F33" s="39" t="str">
        <f t="shared" si="0"/>
        <v>F</v>
      </c>
      <c r="G33" s="111">
        <f t="shared" si="1"/>
        <v>0</v>
      </c>
      <c r="H33" s="39">
        <f>IF(ISNUMBER(A33),MARKAH!E27,"")</f>
        <v>0</v>
      </c>
      <c r="I33" s="111">
        <f t="shared" si="9"/>
        <v>0</v>
      </c>
      <c r="J33" s="39" t="str">
        <f t="shared" si="14"/>
        <v>F</v>
      </c>
      <c r="K33" s="111">
        <f t="shared" si="15"/>
        <v>0</v>
      </c>
      <c r="L33" s="39">
        <f>IF(ISNUMBER(A33),MARKAH!F27,"")</f>
        <v>0</v>
      </c>
      <c r="M33" s="111">
        <f t="shared" si="16"/>
        <v>0</v>
      </c>
      <c r="N33" s="39" t="str">
        <f t="shared" si="17"/>
        <v>F</v>
      </c>
      <c r="O33" s="111">
        <f t="shared" si="18"/>
        <v>0</v>
      </c>
      <c r="P33" s="111">
        <f t="shared" si="19"/>
        <v>0</v>
      </c>
      <c r="Q33" s="39">
        <f t="shared" si="20"/>
        <v>0</v>
      </c>
      <c r="R33" s="112" t="str">
        <f t="shared" si="6"/>
        <v/>
      </c>
      <c r="S33" s="112">
        <f t="shared" si="21"/>
        <v>0</v>
      </c>
      <c r="T33" s="111">
        <f>IF(ISNUMBER(P33),MARKAH!H27,"")</f>
        <v>0</v>
      </c>
      <c r="U33" s="111">
        <f>IF(ISNUMBER(P33),MARKAH!I27,"")</f>
        <v>0</v>
      </c>
      <c r="V33" s="113">
        <f t="shared" si="22"/>
        <v>0</v>
      </c>
    </row>
    <row r="34" spans="1:22">
      <c r="A34" s="87">
        <f>IF(ISBLANK(MARKAH!A28),"",MARKAH!A28)</f>
        <v>19</v>
      </c>
      <c r="B34" s="87" t="str">
        <f>IF(ISBLANK(MARKAH!B28),"",MARKAH!B28)</f>
        <v/>
      </c>
      <c r="C34" s="110" t="str">
        <f>IF(ISBLANK(MARKAH!C28),"",MARKAH!C28)</f>
        <v/>
      </c>
      <c r="D34" s="87">
        <f>IF(ISNUMBER(A34),MARKAH!D28,"")</f>
        <v>0</v>
      </c>
      <c r="E34" s="111">
        <f t="shared" si="8"/>
        <v>0</v>
      </c>
      <c r="F34" s="39" t="str">
        <f t="shared" si="0"/>
        <v>F</v>
      </c>
      <c r="G34" s="111">
        <f t="shared" si="1"/>
        <v>0</v>
      </c>
      <c r="H34" s="39">
        <f>IF(ISNUMBER(A34),MARKAH!E28,"")</f>
        <v>0</v>
      </c>
      <c r="I34" s="111">
        <f t="shared" si="9"/>
        <v>0</v>
      </c>
      <c r="J34" s="39" t="str">
        <f t="shared" si="14"/>
        <v>F</v>
      </c>
      <c r="K34" s="111">
        <f t="shared" si="15"/>
        <v>0</v>
      </c>
      <c r="L34" s="39">
        <f>IF(ISNUMBER(A34),MARKAH!F28,"")</f>
        <v>0</v>
      </c>
      <c r="M34" s="111">
        <f t="shared" si="16"/>
        <v>0</v>
      </c>
      <c r="N34" s="39" t="str">
        <f t="shared" si="17"/>
        <v>F</v>
      </c>
      <c r="O34" s="111">
        <f t="shared" si="18"/>
        <v>0</v>
      </c>
      <c r="P34" s="111">
        <f t="shared" si="19"/>
        <v>0</v>
      </c>
      <c r="Q34" s="39">
        <f t="shared" si="20"/>
        <v>0</v>
      </c>
      <c r="R34" s="112" t="str">
        <f t="shared" si="6"/>
        <v/>
      </c>
      <c r="S34" s="112">
        <f t="shared" si="21"/>
        <v>0</v>
      </c>
      <c r="T34" s="111">
        <f>IF(ISNUMBER(P34),MARKAH!H28,"")</f>
        <v>0</v>
      </c>
      <c r="U34" s="111">
        <f>IF(ISNUMBER(P34),MARKAH!I28,"")</f>
        <v>0</v>
      </c>
      <c r="V34" s="113">
        <f t="shared" si="22"/>
        <v>0</v>
      </c>
    </row>
    <row r="35" spans="1:22">
      <c r="A35" s="87">
        <f>IF(ISBLANK(MARKAH!A29),"",MARKAH!A29)</f>
        <v>20</v>
      </c>
      <c r="B35" s="87" t="str">
        <f>IF(ISBLANK(MARKAH!B29),"",MARKAH!B29)</f>
        <v/>
      </c>
      <c r="C35" s="110" t="str">
        <f>IF(ISBLANK(MARKAH!C29),"",MARKAH!C29)</f>
        <v/>
      </c>
      <c r="D35" s="87">
        <f>IF(ISNUMBER(A35),MARKAH!D29,"")</f>
        <v>0</v>
      </c>
      <c r="E35" s="111">
        <f t="shared" si="8"/>
        <v>0</v>
      </c>
      <c r="F35" s="39" t="str">
        <f t="shared" si="0"/>
        <v>F</v>
      </c>
      <c r="G35" s="111">
        <f t="shared" si="1"/>
        <v>0</v>
      </c>
      <c r="H35" s="39">
        <f>IF(ISNUMBER(A35),MARKAH!E29,"")</f>
        <v>0</v>
      </c>
      <c r="I35" s="111">
        <f t="shared" si="9"/>
        <v>0</v>
      </c>
      <c r="J35" s="39" t="str">
        <f t="shared" si="14"/>
        <v>F</v>
      </c>
      <c r="K35" s="111">
        <f t="shared" si="15"/>
        <v>0</v>
      </c>
      <c r="L35" s="39">
        <f>IF(ISNUMBER(A35),MARKAH!F29,"")</f>
        <v>0</v>
      </c>
      <c r="M35" s="111">
        <f t="shared" si="16"/>
        <v>0</v>
      </c>
      <c r="N35" s="39" t="str">
        <f t="shared" si="17"/>
        <v>F</v>
      </c>
      <c r="O35" s="111">
        <f t="shared" si="18"/>
        <v>0</v>
      </c>
      <c r="P35" s="111">
        <f t="shared" si="19"/>
        <v>0</v>
      </c>
      <c r="Q35" s="39">
        <f t="shared" si="20"/>
        <v>0</v>
      </c>
      <c r="R35" s="112" t="str">
        <f t="shared" si="6"/>
        <v/>
      </c>
      <c r="S35" s="112">
        <f t="shared" si="21"/>
        <v>0</v>
      </c>
      <c r="T35" s="111">
        <f>IF(ISNUMBER(P35),MARKAH!H29,"")</f>
        <v>0</v>
      </c>
      <c r="U35" s="111">
        <f>IF(ISNUMBER(P35),MARKAH!I29,"")</f>
        <v>0</v>
      </c>
      <c r="V35" s="113">
        <f t="shared" si="22"/>
        <v>0</v>
      </c>
    </row>
    <row r="36" spans="1:22">
      <c r="A36" s="87">
        <f>IF(ISBLANK(MARKAH!A30),"",MARKAH!A30)</f>
        <v>21</v>
      </c>
      <c r="B36" s="87" t="str">
        <f>IF(ISBLANK(MARKAH!B30),"",MARKAH!B30)</f>
        <v/>
      </c>
      <c r="C36" s="110" t="str">
        <f>IF(ISBLANK(MARKAH!C30),"",MARKAH!C30)</f>
        <v/>
      </c>
      <c r="D36" s="87">
        <f>IF(ISNUMBER(A36),MARKAH!D30,"")</f>
        <v>0</v>
      </c>
      <c r="E36" s="111">
        <f t="shared" si="8"/>
        <v>0</v>
      </c>
      <c r="F36" s="39" t="str">
        <f t="shared" si="0"/>
        <v>F</v>
      </c>
      <c r="G36" s="111">
        <f t="shared" si="1"/>
        <v>0</v>
      </c>
      <c r="H36" s="39">
        <f>IF(ISNUMBER(A36),MARKAH!E30,"")</f>
        <v>0</v>
      </c>
      <c r="I36" s="111">
        <f t="shared" si="9"/>
        <v>0</v>
      </c>
      <c r="J36" s="39" t="str">
        <f t="shared" si="14"/>
        <v>F</v>
      </c>
      <c r="K36" s="111">
        <f t="shared" si="15"/>
        <v>0</v>
      </c>
      <c r="L36" s="39">
        <f>IF(ISNUMBER(A36),MARKAH!F30,"")</f>
        <v>0</v>
      </c>
      <c r="M36" s="111">
        <f t="shared" si="16"/>
        <v>0</v>
      </c>
      <c r="N36" s="39" t="str">
        <f t="shared" si="17"/>
        <v>F</v>
      </c>
      <c r="O36" s="111">
        <f t="shared" si="18"/>
        <v>0</v>
      </c>
      <c r="P36" s="111">
        <f t="shared" si="19"/>
        <v>0</v>
      </c>
      <c r="Q36" s="39">
        <f t="shared" si="20"/>
        <v>0</v>
      </c>
      <c r="R36" s="112" t="str">
        <f t="shared" si="6"/>
        <v/>
      </c>
      <c r="S36" s="112">
        <f t="shared" si="21"/>
        <v>0</v>
      </c>
      <c r="T36" s="111">
        <f>IF(ISNUMBER(P36),MARKAH!H30,"")</f>
        <v>0</v>
      </c>
      <c r="U36" s="111">
        <f>IF(ISNUMBER(P36),MARKAH!I30,"")</f>
        <v>0</v>
      </c>
      <c r="V36" s="113">
        <f t="shared" si="22"/>
        <v>0</v>
      </c>
    </row>
    <row r="37" spans="1:22">
      <c r="A37" s="87">
        <f>IF(ISBLANK(MARKAH!A31),"",MARKAH!A31)</f>
        <v>22</v>
      </c>
      <c r="B37" s="87" t="str">
        <f>IF(ISBLANK(MARKAH!B31),"",MARKAH!B31)</f>
        <v/>
      </c>
      <c r="C37" s="110" t="str">
        <f>IF(ISBLANK(MARKAH!C31),"",MARKAH!C31)</f>
        <v/>
      </c>
      <c r="D37" s="87">
        <f>IF(ISNUMBER(A37),MARKAH!D31,"")</f>
        <v>0</v>
      </c>
      <c r="E37" s="111">
        <f t="shared" si="8"/>
        <v>0</v>
      </c>
      <c r="F37" s="39" t="str">
        <f t="shared" si="0"/>
        <v>F</v>
      </c>
      <c r="G37" s="111">
        <f t="shared" si="1"/>
        <v>0</v>
      </c>
      <c r="H37" s="39">
        <f>IF(ISNUMBER(A37),MARKAH!E31,"")</f>
        <v>0</v>
      </c>
      <c r="I37" s="111">
        <f t="shared" si="9"/>
        <v>0</v>
      </c>
      <c r="J37" s="39" t="str">
        <f t="shared" si="14"/>
        <v>F</v>
      </c>
      <c r="K37" s="111">
        <f t="shared" si="15"/>
        <v>0</v>
      </c>
      <c r="L37" s="39">
        <f>IF(ISNUMBER(A37),MARKAH!F31,"")</f>
        <v>0</v>
      </c>
      <c r="M37" s="111">
        <f t="shared" si="16"/>
        <v>0</v>
      </c>
      <c r="N37" s="39" t="str">
        <f t="shared" si="17"/>
        <v>F</v>
      </c>
      <c r="O37" s="111">
        <f t="shared" si="18"/>
        <v>0</v>
      </c>
      <c r="P37" s="111">
        <f t="shared" si="19"/>
        <v>0</v>
      </c>
      <c r="Q37" s="39">
        <f t="shared" si="20"/>
        <v>0</v>
      </c>
      <c r="R37" s="112" t="str">
        <f t="shared" si="6"/>
        <v/>
      </c>
      <c r="S37" s="112">
        <f t="shared" si="21"/>
        <v>0</v>
      </c>
      <c r="T37" s="111">
        <f>IF(ISNUMBER(P37),MARKAH!H31,"")</f>
        <v>0</v>
      </c>
      <c r="U37" s="111">
        <f>IF(ISNUMBER(P37),MARKAH!I31,"")</f>
        <v>0</v>
      </c>
      <c r="V37" s="113">
        <f t="shared" si="22"/>
        <v>0</v>
      </c>
    </row>
    <row r="38" spans="1:22">
      <c r="A38" s="87">
        <f>IF(ISBLANK(MARKAH!A32),"",MARKAH!A32)</f>
        <v>23</v>
      </c>
      <c r="B38" s="87" t="str">
        <f>IF(ISBLANK(MARKAH!B32),"",MARKAH!B32)</f>
        <v/>
      </c>
      <c r="C38" s="110" t="str">
        <f>IF(ISBLANK(MARKAH!C32),"",MARKAH!C32)</f>
        <v/>
      </c>
      <c r="D38" s="87">
        <f>IF(ISNUMBER(A38),MARKAH!D32,"")</f>
        <v>0</v>
      </c>
      <c r="E38" s="111">
        <f t="shared" si="8"/>
        <v>0</v>
      </c>
      <c r="F38" s="39" t="str">
        <f t="shared" si="0"/>
        <v>F</v>
      </c>
      <c r="G38" s="111">
        <f t="shared" si="1"/>
        <v>0</v>
      </c>
      <c r="H38" s="39">
        <f>IF(ISNUMBER(A38),MARKAH!E32,"")</f>
        <v>0</v>
      </c>
      <c r="I38" s="111">
        <f t="shared" si="9"/>
        <v>0</v>
      </c>
      <c r="J38" s="39" t="str">
        <f t="shared" si="14"/>
        <v>F</v>
      </c>
      <c r="K38" s="111">
        <f t="shared" si="15"/>
        <v>0</v>
      </c>
      <c r="L38" s="39">
        <f>IF(ISNUMBER(A38),MARKAH!F32,"")</f>
        <v>0</v>
      </c>
      <c r="M38" s="111">
        <f t="shared" si="16"/>
        <v>0</v>
      </c>
      <c r="N38" s="39" t="str">
        <f t="shared" si="17"/>
        <v>F</v>
      </c>
      <c r="O38" s="111">
        <f t="shared" si="18"/>
        <v>0</v>
      </c>
      <c r="P38" s="111">
        <f t="shared" si="19"/>
        <v>0</v>
      </c>
      <c r="Q38" s="39">
        <f t="shared" si="20"/>
        <v>0</v>
      </c>
      <c r="R38" s="112" t="str">
        <f t="shared" si="6"/>
        <v/>
      </c>
      <c r="S38" s="112">
        <f t="shared" si="21"/>
        <v>0</v>
      </c>
      <c r="T38" s="111">
        <f>IF(ISNUMBER(P38),MARKAH!H32,"")</f>
        <v>0</v>
      </c>
      <c r="U38" s="111">
        <f>IF(ISNUMBER(P38),MARKAH!I32,"")</f>
        <v>0</v>
      </c>
      <c r="V38" s="113">
        <f t="shared" si="22"/>
        <v>0</v>
      </c>
    </row>
    <row r="39" spans="1:22">
      <c r="A39" s="87">
        <f>IF(ISBLANK(MARKAH!A33),"",MARKAH!A33)</f>
        <v>24</v>
      </c>
      <c r="B39" s="87" t="str">
        <f>IF(ISBLANK(MARKAH!B33),"",MARKAH!B33)</f>
        <v/>
      </c>
      <c r="C39" s="110" t="str">
        <f>IF(ISBLANK(MARKAH!C33),"",MARKAH!C33)</f>
        <v/>
      </c>
      <c r="D39" s="87">
        <f>IF(ISNUMBER(A39),MARKAH!D33,"")</f>
        <v>0</v>
      </c>
      <c r="E39" s="111">
        <f t="shared" si="8"/>
        <v>0</v>
      </c>
      <c r="F39" s="39" t="str">
        <f t="shared" si="0"/>
        <v>F</v>
      </c>
      <c r="G39" s="111">
        <f t="shared" si="1"/>
        <v>0</v>
      </c>
      <c r="H39" s="39">
        <f>IF(ISNUMBER(A39),MARKAH!E33,"")</f>
        <v>0</v>
      </c>
      <c r="I39" s="111">
        <f t="shared" si="9"/>
        <v>0</v>
      </c>
      <c r="J39" s="39" t="str">
        <f t="shared" si="14"/>
        <v>F</v>
      </c>
      <c r="K39" s="111">
        <f t="shared" si="15"/>
        <v>0</v>
      </c>
      <c r="L39" s="39">
        <f>IF(ISNUMBER(A39),MARKAH!F33,"")</f>
        <v>0</v>
      </c>
      <c r="M39" s="111">
        <f t="shared" si="16"/>
        <v>0</v>
      </c>
      <c r="N39" s="39" t="str">
        <f t="shared" si="17"/>
        <v>F</v>
      </c>
      <c r="O39" s="111">
        <f t="shared" si="18"/>
        <v>0</v>
      </c>
      <c r="P39" s="111">
        <f t="shared" si="19"/>
        <v>0</v>
      </c>
      <c r="Q39" s="39">
        <f t="shared" si="20"/>
        <v>0</v>
      </c>
      <c r="R39" s="112" t="str">
        <f t="shared" si="6"/>
        <v/>
      </c>
      <c r="S39" s="112">
        <f t="shared" si="21"/>
        <v>0</v>
      </c>
      <c r="T39" s="111">
        <f>IF(ISNUMBER(P39),MARKAH!H33,"")</f>
        <v>0</v>
      </c>
      <c r="U39" s="111">
        <f>IF(ISNUMBER(P39),MARKAH!I33,"")</f>
        <v>0</v>
      </c>
      <c r="V39" s="113">
        <f t="shared" si="22"/>
        <v>0</v>
      </c>
    </row>
    <row r="40" spans="1:22">
      <c r="A40" s="87">
        <f>IF(ISBLANK(MARKAH!A34),"",MARKAH!A34)</f>
        <v>25</v>
      </c>
      <c r="B40" s="87" t="str">
        <f>IF(ISBLANK(MARKAH!B34),"",MARKAH!B34)</f>
        <v/>
      </c>
      <c r="C40" s="110" t="str">
        <f>IF(ISBLANK(MARKAH!C34),"",MARKAH!C34)</f>
        <v/>
      </c>
      <c r="D40" s="87">
        <f>IF(ISNUMBER(A40),MARKAH!D34,"")</f>
        <v>0</v>
      </c>
      <c r="E40" s="111">
        <f t="shared" si="8"/>
        <v>0</v>
      </c>
      <c r="F40" s="39" t="str">
        <f t="shared" si="0"/>
        <v>F</v>
      </c>
      <c r="G40" s="111">
        <f t="shared" si="1"/>
        <v>0</v>
      </c>
      <c r="H40" s="39">
        <f>IF(ISNUMBER(A40),MARKAH!E34,"")</f>
        <v>0</v>
      </c>
      <c r="I40" s="111">
        <f t="shared" si="9"/>
        <v>0</v>
      </c>
      <c r="J40" s="39" t="str">
        <f t="shared" si="14"/>
        <v>F</v>
      </c>
      <c r="K40" s="111">
        <f t="shared" si="15"/>
        <v>0</v>
      </c>
      <c r="L40" s="39">
        <f>IF(ISNUMBER(A40),MARKAH!F34,"")</f>
        <v>0</v>
      </c>
      <c r="M40" s="111">
        <f t="shared" si="16"/>
        <v>0</v>
      </c>
      <c r="N40" s="39" t="str">
        <f t="shared" si="17"/>
        <v>F</v>
      </c>
      <c r="O40" s="111">
        <f t="shared" si="18"/>
        <v>0</v>
      </c>
      <c r="P40" s="111">
        <f t="shared" si="19"/>
        <v>0</v>
      </c>
      <c r="Q40" s="39">
        <f t="shared" si="20"/>
        <v>0</v>
      </c>
      <c r="R40" s="112" t="str">
        <f t="shared" si="6"/>
        <v/>
      </c>
      <c r="S40" s="112">
        <f t="shared" si="21"/>
        <v>0</v>
      </c>
      <c r="T40" s="111">
        <f>IF(ISNUMBER(P40),MARKAH!H34,"")</f>
        <v>0</v>
      </c>
      <c r="U40" s="111">
        <f>IF(ISNUMBER(P40),MARKAH!I34,"")</f>
        <v>0</v>
      </c>
      <c r="V40" s="113">
        <f t="shared" si="22"/>
        <v>0</v>
      </c>
    </row>
    <row r="41" spans="1:22">
      <c r="A41" s="87">
        <f>IF(ISBLANK(MARKAH!A35),"",MARKAH!A35)</f>
        <v>26</v>
      </c>
      <c r="B41" s="87" t="str">
        <f>IF(ISBLANK(MARKAH!B35),"",MARKAH!B35)</f>
        <v/>
      </c>
      <c r="C41" s="110" t="str">
        <f>IF(ISBLANK(MARKAH!C35),"",MARKAH!C35)</f>
        <v/>
      </c>
      <c r="D41" s="87">
        <f>IF(ISNUMBER(A41),MARKAH!D35,"")</f>
        <v>0</v>
      </c>
      <c r="E41" s="111">
        <f t="shared" si="8"/>
        <v>0</v>
      </c>
      <c r="F41" s="39" t="str">
        <f t="shared" si="0"/>
        <v>F</v>
      </c>
      <c r="G41" s="111">
        <f t="shared" si="1"/>
        <v>0</v>
      </c>
      <c r="H41" s="39">
        <f>IF(ISNUMBER(A41),MARKAH!E35,"")</f>
        <v>0</v>
      </c>
      <c r="I41" s="111">
        <f t="shared" si="9"/>
        <v>0</v>
      </c>
      <c r="J41" s="39" t="str">
        <f t="shared" si="14"/>
        <v>F</v>
      </c>
      <c r="K41" s="111">
        <f t="shared" si="15"/>
        <v>0</v>
      </c>
      <c r="L41" s="39">
        <f>IF(ISNUMBER(A41),MARKAH!F35,"")</f>
        <v>0</v>
      </c>
      <c r="M41" s="111">
        <f t="shared" si="16"/>
        <v>0</v>
      </c>
      <c r="N41" s="39" t="str">
        <f t="shared" si="17"/>
        <v>F</v>
      </c>
      <c r="O41" s="111">
        <f t="shared" si="18"/>
        <v>0</v>
      </c>
      <c r="P41" s="111">
        <f t="shared" si="19"/>
        <v>0</v>
      </c>
      <c r="Q41" s="39">
        <f t="shared" si="20"/>
        <v>0</v>
      </c>
      <c r="R41" s="112" t="str">
        <f t="shared" si="6"/>
        <v/>
      </c>
      <c r="S41" s="112">
        <f t="shared" si="21"/>
        <v>0</v>
      </c>
      <c r="T41" s="111">
        <f>IF(ISNUMBER(P41),MARKAH!H35,"")</f>
        <v>0</v>
      </c>
      <c r="U41" s="111">
        <f>IF(ISNUMBER(P41),MARKAH!I35,"")</f>
        <v>0</v>
      </c>
      <c r="V41" s="113">
        <f t="shared" si="22"/>
        <v>0</v>
      </c>
    </row>
    <row r="42" spans="1:22">
      <c r="A42" s="87">
        <f>IF(ISBLANK(MARKAH!A36),"",MARKAH!A36)</f>
        <v>27</v>
      </c>
      <c r="B42" s="87" t="str">
        <f>IF(ISBLANK(MARKAH!B36),"",MARKAH!B36)</f>
        <v/>
      </c>
      <c r="C42" s="110" t="str">
        <f>IF(ISBLANK(MARKAH!C36),"",MARKAH!C36)</f>
        <v/>
      </c>
      <c r="D42" s="87">
        <f>IF(ISNUMBER(A42),MARKAH!D36,"")</f>
        <v>0</v>
      </c>
      <c r="E42" s="111">
        <f t="shared" si="8"/>
        <v>0</v>
      </c>
      <c r="F42" s="39" t="str">
        <f t="shared" si="0"/>
        <v>F</v>
      </c>
      <c r="G42" s="111">
        <f t="shared" si="1"/>
        <v>0</v>
      </c>
      <c r="H42" s="39">
        <f>IF(ISNUMBER(A42),MARKAH!E36,"")</f>
        <v>0</v>
      </c>
      <c r="I42" s="111">
        <f t="shared" si="9"/>
        <v>0</v>
      </c>
      <c r="J42" s="39" t="str">
        <f t="shared" si="14"/>
        <v>F</v>
      </c>
      <c r="K42" s="111">
        <f t="shared" si="15"/>
        <v>0</v>
      </c>
      <c r="L42" s="39">
        <f>IF(ISNUMBER(A42),MARKAH!F36,"")</f>
        <v>0</v>
      </c>
      <c r="M42" s="111">
        <f t="shared" si="16"/>
        <v>0</v>
      </c>
      <c r="N42" s="39" t="str">
        <f t="shared" si="17"/>
        <v>F</v>
      </c>
      <c r="O42" s="111">
        <f t="shared" si="18"/>
        <v>0</v>
      </c>
      <c r="P42" s="111">
        <f t="shared" si="19"/>
        <v>0</v>
      </c>
      <c r="Q42" s="39">
        <f t="shared" si="20"/>
        <v>0</v>
      </c>
      <c r="R42" s="112" t="str">
        <f t="shared" si="6"/>
        <v/>
      </c>
      <c r="S42" s="112">
        <f t="shared" si="21"/>
        <v>0</v>
      </c>
      <c r="T42" s="111">
        <f>IF(ISNUMBER(P42),MARKAH!H36,"")</f>
        <v>0</v>
      </c>
      <c r="U42" s="111">
        <f>IF(ISNUMBER(P42),MARKAH!I36,"")</f>
        <v>0</v>
      </c>
      <c r="V42" s="113">
        <f t="shared" si="22"/>
        <v>0</v>
      </c>
    </row>
    <row r="43" spans="1:22">
      <c r="A43" s="87">
        <f>IF(ISBLANK(MARKAH!A37),"",MARKAH!A37)</f>
        <v>28</v>
      </c>
      <c r="B43" s="87" t="str">
        <f>IF(ISBLANK(MARKAH!B37),"",MARKAH!B37)</f>
        <v/>
      </c>
      <c r="C43" s="110" t="str">
        <f>IF(ISBLANK(MARKAH!C37),"",MARKAH!C37)</f>
        <v/>
      </c>
      <c r="D43" s="87">
        <f>IF(ISNUMBER(A43),MARKAH!D37,"")</f>
        <v>0</v>
      </c>
      <c r="E43" s="111">
        <f t="shared" si="8"/>
        <v>0</v>
      </c>
      <c r="F43" s="39" t="str">
        <f t="shared" si="0"/>
        <v>F</v>
      </c>
      <c r="G43" s="111">
        <f t="shared" si="1"/>
        <v>0</v>
      </c>
      <c r="H43" s="39">
        <f>IF(ISNUMBER(A43),MARKAH!E37,"")</f>
        <v>0</v>
      </c>
      <c r="I43" s="111">
        <f t="shared" si="9"/>
        <v>0</v>
      </c>
      <c r="J43" s="39" t="str">
        <f t="shared" si="14"/>
        <v>F</v>
      </c>
      <c r="K43" s="111">
        <f t="shared" si="15"/>
        <v>0</v>
      </c>
      <c r="L43" s="39">
        <f>IF(ISNUMBER(A43),MARKAH!F37,"")</f>
        <v>0</v>
      </c>
      <c r="M43" s="111">
        <f t="shared" si="16"/>
        <v>0</v>
      </c>
      <c r="N43" s="39" t="str">
        <f t="shared" si="17"/>
        <v>F</v>
      </c>
      <c r="O43" s="111">
        <f t="shared" si="18"/>
        <v>0</v>
      </c>
      <c r="P43" s="111">
        <f t="shared" si="19"/>
        <v>0</v>
      </c>
      <c r="Q43" s="39">
        <f t="shared" si="20"/>
        <v>0</v>
      </c>
      <c r="R43" s="112" t="str">
        <f t="shared" si="6"/>
        <v/>
      </c>
      <c r="S43" s="112">
        <f t="shared" si="21"/>
        <v>0</v>
      </c>
      <c r="T43" s="111">
        <f>IF(ISNUMBER(P43),MARKAH!H37,"")</f>
        <v>0</v>
      </c>
      <c r="U43" s="111">
        <f>IF(ISNUMBER(P43),MARKAH!I37,"")</f>
        <v>0</v>
      </c>
      <c r="V43" s="113">
        <f t="shared" si="22"/>
        <v>0</v>
      </c>
    </row>
    <row r="44" spans="1:22">
      <c r="A44" s="87">
        <f>IF(ISBLANK(MARKAH!A38),"",MARKAH!A38)</f>
        <v>29</v>
      </c>
      <c r="B44" s="87" t="str">
        <f>IF(ISBLANK(MARKAH!B38),"",MARKAH!B38)</f>
        <v/>
      </c>
      <c r="C44" s="110" t="str">
        <f>IF(ISBLANK(MARKAH!C38),"",MARKAH!C38)</f>
        <v/>
      </c>
      <c r="D44" s="87">
        <f>IF(ISNUMBER(A44),MARKAH!D38,"")</f>
        <v>0</v>
      </c>
      <c r="E44" s="111">
        <f t="shared" si="8"/>
        <v>0</v>
      </c>
      <c r="F44" s="39" t="str">
        <f t="shared" si="0"/>
        <v>F</v>
      </c>
      <c r="G44" s="111">
        <f t="shared" si="1"/>
        <v>0</v>
      </c>
      <c r="H44" s="39">
        <f>IF(ISNUMBER(A44),MARKAH!E38,"")</f>
        <v>0</v>
      </c>
      <c r="I44" s="111">
        <f t="shared" si="9"/>
        <v>0</v>
      </c>
      <c r="J44" s="39" t="str">
        <f t="shared" si="14"/>
        <v>F</v>
      </c>
      <c r="K44" s="111">
        <f t="shared" si="15"/>
        <v>0</v>
      </c>
      <c r="L44" s="39">
        <f>IF(ISNUMBER(A44),MARKAH!F38,"")</f>
        <v>0</v>
      </c>
      <c r="M44" s="111">
        <f t="shared" si="16"/>
        <v>0</v>
      </c>
      <c r="N44" s="39" t="str">
        <f t="shared" si="17"/>
        <v>F</v>
      </c>
      <c r="O44" s="111">
        <f t="shared" si="18"/>
        <v>0</v>
      </c>
      <c r="P44" s="111">
        <f t="shared" si="19"/>
        <v>0</v>
      </c>
      <c r="Q44" s="39">
        <f t="shared" si="20"/>
        <v>0</v>
      </c>
      <c r="R44" s="112" t="str">
        <f t="shared" si="6"/>
        <v/>
      </c>
      <c r="S44" s="112">
        <f t="shared" si="21"/>
        <v>0</v>
      </c>
      <c r="T44" s="111">
        <f>IF(ISNUMBER(P44),MARKAH!H38,"")</f>
        <v>0</v>
      </c>
      <c r="U44" s="111">
        <f>IF(ISNUMBER(P44),MARKAH!I38,"")</f>
        <v>0</v>
      </c>
      <c r="V44" s="113">
        <f t="shared" si="22"/>
        <v>0</v>
      </c>
    </row>
    <row r="45" spans="1:22">
      <c r="A45" s="87">
        <f>IF(ISBLANK(MARKAH!A39),"",MARKAH!A39)</f>
        <v>30</v>
      </c>
      <c r="B45" s="87" t="str">
        <f>IF(ISBLANK(MARKAH!B39),"",MARKAH!B39)</f>
        <v/>
      </c>
      <c r="C45" s="110" t="str">
        <f>IF(ISBLANK(MARKAH!C39),"",MARKAH!C39)</f>
        <v/>
      </c>
      <c r="D45" s="87">
        <f>IF(ISNUMBER(A45),MARKAH!D39,"")</f>
        <v>0</v>
      </c>
      <c r="E45" s="111">
        <f t="shared" si="8"/>
        <v>0</v>
      </c>
      <c r="F45" s="39" t="str">
        <f t="shared" si="0"/>
        <v>F</v>
      </c>
      <c r="G45" s="111">
        <f t="shared" si="1"/>
        <v>0</v>
      </c>
      <c r="H45" s="39">
        <f>IF(ISNUMBER(A45),MARKAH!E39,"")</f>
        <v>0</v>
      </c>
      <c r="I45" s="111">
        <f t="shared" si="9"/>
        <v>0</v>
      </c>
      <c r="J45" s="39" t="str">
        <f t="shared" si="14"/>
        <v>F</v>
      </c>
      <c r="K45" s="111">
        <f t="shared" si="15"/>
        <v>0</v>
      </c>
      <c r="L45" s="39">
        <f>IF(ISNUMBER(A45),MARKAH!F39,"")</f>
        <v>0</v>
      </c>
      <c r="M45" s="111">
        <f t="shared" si="16"/>
        <v>0</v>
      </c>
      <c r="N45" s="39" t="str">
        <f t="shared" si="17"/>
        <v>F</v>
      </c>
      <c r="O45" s="111">
        <f t="shared" si="18"/>
        <v>0</v>
      </c>
      <c r="P45" s="111">
        <f t="shared" si="19"/>
        <v>0</v>
      </c>
      <c r="Q45" s="39">
        <f t="shared" si="20"/>
        <v>0</v>
      </c>
      <c r="R45" s="112" t="str">
        <f t="shared" si="6"/>
        <v/>
      </c>
      <c r="S45" s="112">
        <f t="shared" si="21"/>
        <v>0</v>
      </c>
      <c r="T45" s="111">
        <f>IF(ISNUMBER(P45),MARKAH!H39,"")</f>
        <v>0</v>
      </c>
      <c r="U45" s="111">
        <f>IF(ISNUMBER(P45),MARKAH!I39,"")</f>
        <v>0</v>
      </c>
      <c r="V45" s="113">
        <f t="shared" si="22"/>
        <v>0</v>
      </c>
    </row>
    <row r="46" spans="1:22">
      <c r="A46" s="87">
        <f>IF(ISBLANK(MARKAH!A40),"",MARKAH!A40)</f>
        <v>31</v>
      </c>
      <c r="B46" s="87" t="str">
        <f>IF(ISBLANK(MARKAH!B40),"",MARKAH!B40)</f>
        <v/>
      </c>
      <c r="C46" s="110" t="str">
        <f>IF(ISBLANK(MARKAH!C40),"",MARKAH!C40)</f>
        <v/>
      </c>
      <c r="D46" s="87">
        <f>IF(ISNUMBER(A46),MARKAH!D40,"")</f>
        <v>0</v>
      </c>
      <c r="E46" s="111">
        <f t="shared" si="8"/>
        <v>0</v>
      </c>
      <c r="F46" s="39" t="str">
        <f t="shared" si="0"/>
        <v>F</v>
      </c>
      <c r="G46" s="111">
        <f t="shared" si="1"/>
        <v>0</v>
      </c>
      <c r="H46" s="39">
        <f>IF(ISNUMBER(A46),MARKAH!E40,"")</f>
        <v>0</v>
      </c>
      <c r="I46" s="111">
        <f t="shared" si="9"/>
        <v>0</v>
      </c>
      <c r="J46" s="39" t="str">
        <f t="shared" si="14"/>
        <v>F</v>
      </c>
      <c r="K46" s="111">
        <f t="shared" si="15"/>
        <v>0</v>
      </c>
      <c r="L46" s="39">
        <f>IF(ISNUMBER(A46),MARKAH!F40,"")</f>
        <v>0</v>
      </c>
      <c r="M46" s="111">
        <f t="shared" si="16"/>
        <v>0</v>
      </c>
      <c r="N46" s="39" t="str">
        <f t="shared" si="17"/>
        <v>F</v>
      </c>
      <c r="O46" s="111">
        <f t="shared" si="18"/>
        <v>0</v>
      </c>
      <c r="P46" s="111">
        <f t="shared" si="19"/>
        <v>0</v>
      </c>
      <c r="Q46" s="39">
        <f t="shared" si="20"/>
        <v>0</v>
      </c>
      <c r="R46" s="112" t="str">
        <f t="shared" si="6"/>
        <v/>
      </c>
      <c r="S46" s="112">
        <f t="shared" si="21"/>
        <v>0</v>
      </c>
      <c r="T46" s="111">
        <f>IF(ISNUMBER(P46),MARKAH!H40,"")</f>
        <v>0</v>
      </c>
      <c r="U46" s="111">
        <f>IF(ISNUMBER(P46),MARKAH!I40,"")</f>
        <v>0</v>
      </c>
      <c r="V46" s="113">
        <f t="shared" si="22"/>
        <v>0</v>
      </c>
    </row>
    <row r="47" spans="1:22">
      <c r="A47" s="87">
        <f>IF(ISBLANK(MARKAH!A41),"",MARKAH!A41)</f>
        <v>32</v>
      </c>
      <c r="B47" s="87" t="str">
        <f>IF(ISBLANK(MARKAH!B41),"",MARKAH!B41)</f>
        <v/>
      </c>
      <c r="C47" s="110" t="str">
        <f>IF(ISBLANK(MARKAH!C41),"",MARKAH!C41)</f>
        <v/>
      </c>
      <c r="D47" s="87">
        <f>IF(ISNUMBER(A47),MARKAH!D41,"")</f>
        <v>0</v>
      </c>
      <c r="E47" s="111">
        <f t="shared" si="8"/>
        <v>0</v>
      </c>
      <c r="F47" s="39" t="str">
        <f t="shared" si="0"/>
        <v>F</v>
      </c>
      <c r="G47" s="111">
        <f t="shared" si="1"/>
        <v>0</v>
      </c>
      <c r="H47" s="39">
        <f>IF(ISNUMBER(A47),MARKAH!E41,"")</f>
        <v>0</v>
      </c>
      <c r="I47" s="111">
        <f t="shared" si="9"/>
        <v>0</v>
      </c>
      <c r="J47" s="39" t="str">
        <f t="shared" si="14"/>
        <v>F</v>
      </c>
      <c r="K47" s="111">
        <f t="shared" si="15"/>
        <v>0</v>
      </c>
      <c r="L47" s="39">
        <f>IF(ISNUMBER(A47),MARKAH!F41,"")</f>
        <v>0</v>
      </c>
      <c r="M47" s="111">
        <f t="shared" si="16"/>
        <v>0</v>
      </c>
      <c r="N47" s="39" t="str">
        <f t="shared" si="17"/>
        <v>F</v>
      </c>
      <c r="O47" s="111">
        <f t="shared" si="18"/>
        <v>0</v>
      </c>
      <c r="P47" s="111">
        <f t="shared" si="19"/>
        <v>0</v>
      </c>
      <c r="Q47" s="39">
        <f t="shared" si="20"/>
        <v>0</v>
      </c>
      <c r="R47" s="112" t="str">
        <f t="shared" si="6"/>
        <v/>
      </c>
      <c r="S47" s="112">
        <f t="shared" si="21"/>
        <v>0</v>
      </c>
      <c r="T47" s="111">
        <f>IF(ISNUMBER(P47),MARKAH!H41,"")</f>
        <v>0</v>
      </c>
      <c r="U47" s="111">
        <f>IF(ISNUMBER(P47),MARKAH!I41,"")</f>
        <v>0</v>
      </c>
      <c r="V47" s="113">
        <f t="shared" si="22"/>
        <v>0</v>
      </c>
    </row>
    <row r="48" spans="1:22">
      <c r="A48" s="87">
        <f>IF(ISBLANK(MARKAH!A42),"",MARKAH!A42)</f>
        <v>33</v>
      </c>
      <c r="B48" s="87" t="str">
        <f>IF(ISBLANK(MARKAH!B42),"",MARKAH!B42)</f>
        <v/>
      </c>
      <c r="C48" s="110" t="str">
        <f>IF(ISBLANK(MARKAH!C42),"",MARKAH!C42)</f>
        <v/>
      </c>
      <c r="D48" s="87">
        <f>IF(ISNUMBER(A48),MARKAH!D42,"")</f>
        <v>0</v>
      </c>
      <c r="E48" s="111">
        <f t="shared" si="8"/>
        <v>0</v>
      </c>
      <c r="F48" s="39" t="str">
        <f t="shared" si="0"/>
        <v>F</v>
      </c>
      <c r="G48" s="111">
        <f t="shared" si="1"/>
        <v>0</v>
      </c>
      <c r="H48" s="39">
        <f>IF(ISNUMBER(A48),MARKAH!E42,"")</f>
        <v>0</v>
      </c>
      <c r="I48" s="111">
        <f t="shared" si="9"/>
        <v>0</v>
      </c>
      <c r="J48" s="39" t="str">
        <f t="shared" si="14"/>
        <v>F</v>
      </c>
      <c r="K48" s="111">
        <f t="shared" si="15"/>
        <v>0</v>
      </c>
      <c r="L48" s="39">
        <f>IF(ISNUMBER(A48),MARKAH!F42,"")</f>
        <v>0</v>
      </c>
      <c r="M48" s="111">
        <f t="shared" si="16"/>
        <v>0</v>
      </c>
      <c r="N48" s="39" t="str">
        <f t="shared" si="17"/>
        <v>F</v>
      </c>
      <c r="O48" s="111">
        <f t="shared" si="18"/>
        <v>0</v>
      </c>
      <c r="P48" s="111">
        <f t="shared" si="19"/>
        <v>0</v>
      </c>
      <c r="Q48" s="39">
        <f t="shared" si="20"/>
        <v>0</v>
      </c>
      <c r="R48" s="112" t="str">
        <f t="shared" si="6"/>
        <v/>
      </c>
      <c r="S48" s="112">
        <f t="shared" si="21"/>
        <v>0</v>
      </c>
      <c r="T48" s="111">
        <f>IF(ISNUMBER(P48),MARKAH!H42,"")</f>
        <v>0</v>
      </c>
      <c r="U48" s="111">
        <f>IF(ISNUMBER(P48),MARKAH!I42,"")</f>
        <v>0</v>
      </c>
      <c r="V48" s="113">
        <f t="shared" si="22"/>
        <v>0</v>
      </c>
    </row>
    <row r="49" spans="1:22">
      <c r="A49" s="87">
        <f>IF(ISBLANK(MARKAH!A43),"",MARKAH!A43)</f>
        <v>34</v>
      </c>
      <c r="B49" s="87" t="str">
        <f>IF(ISBLANK(MARKAH!B43),"",MARKAH!B43)</f>
        <v/>
      </c>
      <c r="C49" s="110" t="str">
        <f>IF(ISBLANK(MARKAH!C43),"",MARKAH!C43)</f>
        <v/>
      </c>
      <c r="D49" s="87">
        <f>IF(ISNUMBER(A49),MARKAH!D43,"")</f>
        <v>0</v>
      </c>
      <c r="E49" s="111">
        <f t="shared" si="8"/>
        <v>0</v>
      </c>
      <c r="F49" s="39" t="str">
        <f t="shared" si="0"/>
        <v>F</v>
      </c>
      <c r="G49" s="111">
        <f t="shared" si="1"/>
        <v>0</v>
      </c>
      <c r="H49" s="39">
        <f>IF(ISNUMBER(A49),MARKAH!E43,"")</f>
        <v>0</v>
      </c>
      <c r="I49" s="111">
        <f t="shared" si="9"/>
        <v>0</v>
      </c>
      <c r="J49" s="39" t="str">
        <f t="shared" si="14"/>
        <v>F</v>
      </c>
      <c r="K49" s="111">
        <f t="shared" si="15"/>
        <v>0</v>
      </c>
      <c r="L49" s="39">
        <f>IF(ISNUMBER(A49),MARKAH!F43,"")</f>
        <v>0</v>
      </c>
      <c r="M49" s="111">
        <f t="shared" si="16"/>
        <v>0</v>
      </c>
      <c r="N49" s="39" t="str">
        <f t="shared" si="17"/>
        <v>F</v>
      </c>
      <c r="O49" s="111">
        <f t="shared" si="18"/>
        <v>0</v>
      </c>
      <c r="P49" s="111">
        <f t="shared" si="19"/>
        <v>0</v>
      </c>
      <c r="Q49" s="39">
        <f t="shared" si="20"/>
        <v>0</v>
      </c>
      <c r="R49" s="112" t="str">
        <f t="shared" si="6"/>
        <v/>
      </c>
      <c r="S49" s="112">
        <f t="shared" si="21"/>
        <v>0</v>
      </c>
      <c r="T49" s="111">
        <f>IF(ISNUMBER(P49),MARKAH!H43,"")</f>
        <v>0</v>
      </c>
      <c r="U49" s="111">
        <f>IF(ISNUMBER(P49),MARKAH!I43,"")</f>
        <v>0</v>
      </c>
      <c r="V49" s="113">
        <f t="shared" si="22"/>
        <v>0</v>
      </c>
    </row>
    <row r="50" spans="1:22">
      <c r="A50" s="87">
        <f>IF(ISBLANK(MARKAH!A44),"",MARKAH!A44)</f>
        <v>35</v>
      </c>
      <c r="B50" s="87" t="str">
        <f>IF(ISBLANK(MARKAH!B44),"",MARKAH!B44)</f>
        <v/>
      </c>
      <c r="C50" s="110" t="str">
        <f>IF(ISBLANK(MARKAH!C44),"",MARKAH!C44)</f>
        <v/>
      </c>
      <c r="D50" s="87">
        <f>IF(ISNUMBER(A50),MARKAH!D44,"")</f>
        <v>0</v>
      </c>
      <c r="E50" s="111">
        <f t="shared" ref="E50:E73" si="23">IF(ISNUMBER($A50),D50/D$15,"")</f>
        <v>0</v>
      </c>
      <c r="F50" s="39" t="str">
        <f t="shared" ref="F50:F73" si="24">IF(ISNUMBER(E50),VLOOKUP(E50,GradePoint,2),"")</f>
        <v>F</v>
      </c>
      <c r="G50" s="111">
        <f t="shared" ref="G50:G73" si="25">IF(ISNUMBER(E50),VLOOKUP(E50,GradePoint,3),"")</f>
        <v>0</v>
      </c>
      <c r="H50" s="39">
        <f>IF(ISNUMBER(A50),MARKAH!E44,"")</f>
        <v>0</v>
      </c>
      <c r="I50" s="111">
        <f t="shared" ref="I50:I73" si="26">IF(ISNUMBER($H50),H50/H$15,"")</f>
        <v>0</v>
      </c>
      <c r="J50" s="39" t="str">
        <f t="shared" ref="J50:J73" si="27">IF(ISNUMBER(I50),VLOOKUP(I50,GradePoint,2),"")</f>
        <v>F</v>
      </c>
      <c r="K50" s="111">
        <f t="shared" ref="K50:K73" si="28">IF(ISNUMBER(I50),VLOOKUP(I50,GradePoint,3),"")</f>
        <v>0</v>
      </c>
      <c r="L50" s="39">
        <f>IF(ISNUMBER(A50),MARKAH!F44,"")</f>
        <v>0</v>
      </c>
      <c r="M50" s="111">
        <f t="shared" ref="M50:M73" si="29">IF(ISNUMBER($L50),L50/L$15,"")</f>
        <v>0</v>
      </c>
      <c r="N50" s="39" t="str">
        <f t="shared" ref="N50:N73" si="30">IF(ISNUMBER(M50),VLOOKUP(M50,GradePoint,2),"")</f>
        <v>F</v>
      </c>
      <c r="O50" s="111">
        <f t="shared" ref="O50:O73" si="31">IF(ISNUMBER(M50),VLOOKUP(M50,GradePoint,3),"")</f>
        <v>0</v>
      </c>
      <c r="P50" s="111">
        <f t="shared" ref="P50:P73" si="32">IF(ISNUMBER($A50),D50+H50+L50,"")</f>
        <v>0</v>
      </c>
      <c r="Q50" s="39">
        <f t="shared" ref="Q50:Q73" si="33">IF(ISNUMBER(P50),CEILING(P50,1),"")</f>
        <v>0</v>
      </c>
      <c r="R50" s="112" t="str">
        <f t="shared" si="6"/>
        <v/>
      </c>
      <c r="S50" s="112">
        <f t="shared" ref="S50:S73" si="34">IF(ISNUMBER(Q50),VLOOKUP(Q50,GradePoint,3),"")</f>
        <v>0</v>
      </c>
      <c r="T50" s="111">
        <f>IF(ISNUMBER(P50),MARKAH!H44,"")</f>
        <v>0</v>
      </c>
      <c r="U50" s="111">
        <f>IF(ISNUMBER(P50),MARKAH!I44,"")</f>
        <v>0</v>
      </c>
      <c r="V50" s="113">
        <f t="shared" ref="V50:V73" si="35">IF(ISNUMBER(U50),CEILING(SUM(T50:U50),1),"")</f>
        <v>0</v>
      </c>
    </row>
    <row r="51" spans="1:22">
      <c r="A51" s="87">
        <f>IF(ISBLANK(MARKAH!A45),"",MARKAH!A45)</f>
        <v>36</v>
      </c>
      <c r="B51" s="87" t="str">
        <f>IF(ISBLANK(MARKAH!B45),"",MARKAH!B45)</f>
        <v/>
      </c>
      <c r="C51" s="110" t="str">
        <f>IF(ISBLANK(MARKAH!C45),"",MARKAH!C45)</f>
        <v/>
      </c>
      <c r="D51" s="87">
        <f>IF(ISNUMBER(A51),MARKAH!D45,"")</f>
        <v>0</v>
      </c>
      <c r="E51" s="111">
        <f t="shared" si="23"/>
        <v>0</v>
      </c>
      <c r="F51" s="39" t="str">
        <f t="shared" si="24"/>
        <v>F</v>
      </c>
      <c r="G51" s="111">
        <f t="shared" si="25"/>
        <v>0</v>
      </c>
      <c r="H51" s="39">
        <f>IF(ISNUMBER(A51),MARKAH!E45,"")</f>
        <v>0</v>
      </c>
      <c r="I51" s="111">
        <f t="shared" si="26"/>
        <v>0</v>
      </c>
      <c r="J51" s="39" t="str">
        <f t="shared" si="27"/>
        <v>F</v>
      </c>
      <c r="K51" s="111">
        <f t="shared" si="28"/>
        <v>0</v>
      </c>
      <c r="L51" s="39">
        <f>IF(ISNUMBER(A51),MARKAH!F45,"")</f>
        <v>0</v>
      </c>
      <c r="M51" s="111">
        <f t="shared" si="29"/>
        <v>0</v>
      </c>
      <c r="N51" s="39" t="str">
        <f t="shared" si="30"/>
        <v>F</v>
      </c>
      <c r="O51" s="111">
        <f t="shared" si="31"/>
        <v>0</v>
      </c>
      <c r="P51" s="111">
        <f t="shared" si="32"/>
        <v>0</v>
      </c>
      <c r="Q51" s="39">
        <f t="shared" si="33"/>
        <v>0</v>
      </c>
      <c r="R51" s="112" t="str">
        <f t="shared" si="6"/>
        <v/>
      </c>
      <c r="S51" s="112">
        <f t="shared" si="34"/>
        <v>0</v>
      </c>
      <c r="T51" s="111">
        <f>IF(ISNUMBER(P51),MARKAH!H45,"")</f>
        <v>0</v>
      </c>
      <c r="U51" s="111">
        <f>IF(ISNUMBER(P51),MARKAH!I45,"")</f>
        <v>0</v>
      </c>
      <c r="V51" s="113">
        <f t="shared" si="35"/>
        <v>0</v>
      </c>
    </row>
    <row r="52" spans="1:22">
      <c r="A52" s="87">
        <f>IF(ISBLANK(MARKAH!A46),"",MARKAH!A46)</f>
        <v>37</v>
      </c>
      <c r="B52" s="87" t="str">
        <f>IF(ISBLANK(MARKAH!B46),"",MARKAH!B46)</f>
        <v/>
      </c>
      <c r="C52" s="110" t="str">
        <f>IF(ISBLANK(MARKAH!C46),"",MARKAH!C46)</f>
        <v/>
      </c>
      <c r="D52" s="87">
        <f>IF(ISNUMBER(A52),MARKAH!D46,"")</f>
        <v>0</v>
      </c>
      <c r="E52" s="111">
        <f t="shared" si="23"/>
        <v>0</v>
      </c>
      <c r="F52" s="39" t="str">
        <f t="shared" si="24"/>
        <v>F</v>
      </c>
      <c r="G52" s="111">
        <f t="shared" si="25"/>
        <v>0</v>
      </c>
      <c r="H52" s="39">
        <f>IF(ISNUMBER(A52),MARKAH!E46,"")</f>
        <v>0</v>
      </c>
      <c r="I52" s="111">
        <f t="shared" si="26"/>
        <v>0</v>
      </c>
      <c r="J52" s="39" t="str">
        <f t="shared" si="27"/>
        <v>F</v>
      </c>
      <c r="K52" s="111">
        <f t="shared" si="28"/>
        <v>0</v>
      </c>
      <c r="L52" s="39">
        <f>IF(ISNUMBER(A52),MARKAH!F46,"")</f>
        <v>0</v>
      </c>
      <c r="M52" s="111">
        <f t="shared" si="29"/>
        <v>0</v>
      </c>
      <c r="N52" s="39" t="str">
        <f t="shared" si="30"/>
        <v>F</v>
      </c>
      <c r="O52" s="111">
        <f t="shared" si="31"/>
        <v>0</v>
      </c>
      <c r="P52" s="111">
        <f t="shared" si="32"/>
        <v>0</v>
      </c>
      <c r="Q52" s="39">
        <f t="shared" si="33"/>
        <v>0</v>
      </c>
      <c r="R52" s="112" t="str">
        <f t="shared" si="6"/>
        <v/>
      </c>
      <c r="S52" s="112">
        <f t="shared" si="34"/>
        <v>0</v>
      </c>
      <c r="T52" s="111">
        <f>IF(ISNUMBER(P52),MARKAH!H46,"")</f>
        <v>0</v>
      </c>
      <c r="U52" s="111">
        <f>IF(ISNUMBER(P52),MARKAH!I46,"")</f>
        <v>0</v>
      </c>
      <c r="V52" s="113">
        <f t="shared" si="35"/>
        <v>0</v>
      </c>
    </row>
    <row r="53" spans="1:22">
      <c r="A53" s="87">
        <f>IF(ISBLANK(MARKAH!A47),"",MARKAH!A47)</f>
        <v>38</v>
      </c>
      <c r="B53" s="87" t="str">
        <f>IF(ISBLANK(MARKAH!B47),"",MARKAH!B47)</f>
        <v/>
      </c>
      <c r="C53" s="110" t="str">
        <f>IF(ISBLANK(MARKAH!C47),"",MARKAH!C47)</f>
        <v/>
      </c>
      <c r="D53" s="87">
        <f>IF(ISNUMBER(A53),MARKAH!D47,"")</f>
        <v>0</v>
      </c>
      <c r="E53" s="111">
        <f t="shared" si="23"/>
        <v>0</v>
      </c>
      <c r="F53" s="39" t="str">
        <f t="shared" si="24"/>
        <v>F</v>
      </c>
      <c r="G53" s="111">
        <f t="shared" si="25"/>
        <v>0</v>
      </c>
      <c r="H53" s="39">
        <f>IF(ISNUMBER(A53),MARKAH!E47,"")</f>
        <v>0</v>
      </c>
      <c r="I53" s="111">
        <f t="shared" si="26"/>
        <v>0</v>
      </c>
      <c r="J53" s="39" t="str">
        <f t="shared" si="27"/>
        <v>F</v>
      </c>
      <c r="K53" s="111">
        <f t="shared" si="28"/>
        <v>0</v>
      </c>
      <c r="L53" s="39">
        <f>IF(ISNUMBER(A53),MARKAH!F47,"")</f>
        <v>0</v>
      </c>
      <c r="M53" s="111">
        <f t="shared" si="29"/>
        <v>0</v>
      </c>
      <c r="N53" s="39" t="str">
        <f t="shared" si="30"/>
        <v>F</v>
      </c>
      <c r="O53" s="111">
        <f t="shared" si="31"/>
        <v>0</v>
      </c>
      <c r="P53" s="111">
        <f t="shared" si="32"/>
        <v>0</v>
      </c>
      <c r="Q53" s="39">
        <f t="shared" si="33"/>
        <v>0</v>
      </c>
      <c r="R53" s="112" t="str">
        <f t="shared" si="6"/>
        <v/>
      </c>
      <c r="S53" s="112">
        <f t="shared" si="34"/>
        <v>0</v>
      </c>
      <c r="T53" s="111">
        <f>IF(ISNUMBER(P53),MARKAH!H47,"")</f>
        <v>0</v>
      </c>
      <c r="U53" s="111">
        <f>IF(ISNUMBER(P53),MARKAH!I47,"")</f>
        <v>0</v>
      </c>
      <c r="V53" s="113">
        <f t="shared" si="35"/>
        <v>0</v>
      </c>
    </row>
    <row r="54" spans="1:22">
      <c r="A54" s="87">
        <f>IF(ISBLANK(MARKAH!A48),"",MARKAH!A48)</f>
        <v>39</v>
      </c>
      <c r="B54" s="87" t="str">
        <f>IF(ISBLANK(MARKAH!B48),"",MARKAH!B48)</f>
        <v/>
      </c>
      <c r="C54" s="110" t="str">
        <f>IF(ISBLANK(MARKAH!C48),"",MARKAH!C48)</f>
        <v/>
      </c>
      <c r="D54" s="87">
        <f>IF(ISNUMBER(A54),MARKAH!D48,"")</f>
        <v>0</v>
      </c>
      <c r="E54" s="111">
        <f t="shared" si="23"/>
        <v>0</v>
      </c>
      <c r="F54" s="39" t="str">
        <f t="shared" si="24"/>
        <v>F</v>
      </c>
      <c r="G54" s="111">
        <f t="shared" si="25"/>
        <v>0</v>
      </c>
      <c r="H54" s="39">
        <f>IF(ISNUMBER(A54),MARKAH!E48,"")</f>
        <v>0</v>
      </c>
      <c r="I54" s="111">
        <f t="shared" si="26"/>
        <v>0</v>
      </c>
      <c r="J54" s="39" t="str">
        <f t="shared" si="27"/>
        <v>F</v>
      </c>
      <c r="K54" s="111">
        <f t="shared" si="28"/>
        <v>0</v>
      </c>
      <c r="L54" s="39">
        <f>IF(ISNUMBER(A54),MARKAH!F48,"")</f>
        <v>0</v>
      </c>
      <c r="M54" s="111">
        <f t="shared" si="29"/>
        <v>0</v>
      </c>
      <c r="N54" s="39" t="str">
        <f t="shared" si="30"/>
        <v>F</v>
      </c>
      <c r="O54" s="111">
        <f t="shared" si="31"/>
        <v>0</v>
      </c>
      <c r="P54" s="111">
        <f t="shared" si="32"/>
        <v>0</v>
      </c>
      <c r="Q54" s="39">
        <f t="shared" si="33"/>
        <v>0</v>
      </c>
      <c r="R54" s="112" t="str">
        <f t="shared" si="6"/>
        <v/>
      </c>
      <c r="S54" s="112">
        <f t="shared" si="34"/>
        <v>0</v>
      </c>
      <c r="T54" s="111">
        <f>IF(ISNUMBER(P54),MARKAH!H48,"")</f>
        <v>0</v>
      </c>
      <c r="U54" s="111">
        <f>IF(ISNUMBER(P54),MARKAH!I48,"")</f>
        <v>0</v>
      </c>
      <c r="V54" s="113">
        <f t="shared" si="35"/>
        <v>0</v>
      </c>
    </row>
    <row r="55" spans="1:22">
      <c r="A55" s="87">
        <f>IF(ISBLANK(MARKAH!A49),"",MARKAH!A49)</f>
        <v>40</v>
      </c>
      <c r="B55" s="87" t="str">
        <f>IF(ISBLANK(MARKAH!B49),"",MARKAH!B49)</f>
        <v/>
      </c>
      <c r="C55" s="110" t="str">
        <f>IF(ISBLANK(MARKAH!C49),"",MARKAH!C49)</f>
        <v/>
      </c>
      <c r="D55" s="87">
        <f>IF(ISNUMBER(A55),MARKAH!D49,"")</f>
        <v>0</v>
      </c>
      <c r="E55" s="111">
        <f t="shared" si="23"/>
        <v>0</v>
      </c>
      <c r="F55" s="39" t="str">
        <f t="shared" si="24"/>
        <v>F</v>
      </c>
      <c r="G55" s="111">
        <f t="shared" si="25"/>
        <v>0</v>
      </c>
      <c r="H55" s="39">
        <f>IF(ISNUMBER(A55),MARKAH!E49,"")</f>
        <v>0</v>
      </c>
      <c r="I55" s="111">
        <f t="shared" si="26"/>
        <v>0</v>
      </c>
      <c r="J55" s="39" t="str">
        <f t="shared" si="27"/>
        <v>F</v>
      </c>
      <c r="K55" s="111">
        <f t="shared" si="28"/>
        <v>0</v>
      </c>
      <c r="L55" s="39">
        <f>IF(ISNUMBER(A55),MARKAH!F49,"")</f>
        <v>0</v>
      </c>
      <c r="M55" s="111">
        <f t="shared" si="29"/>
        <v>0</v>
      </c>
      <c r="N55" s="39" t="str">
        <f t="shared" si="30"/>
        <v>F</v>
      </c>
      <c r="O55" s="111">
        <f t="shared" si="31"/>
        <v>0</v>
      </c>
      <c r="P55" s="111">
        <f t="shared" si="32"/>
        <v>0</v>
      </c>
      <c r="Q55" s="39">
        <f t="shared" si="33"/>
        <v>0</v>
      </c>
      <c r="R55" s="112" t="str">
        <f t="shared" si="6"/>
        <v/>
      </c>
      <c r="S55" s="112">
        <f t="shared" si="34"/>
        <v>0</v>
      </c>
      <c r="T55" s="111">
        <f>IF(ISNUMBER(P55),MARKAH!H49,"")</f>
        <v>0</v>
      </c>
      <c r="U55" s="111">
        <f>IF(ISNUMBER(P55),MARKAH!I49,"")</f>
        <v>0</v>
      </c>
      <c r="V55" s="113">
        <f t="shared" si="35"/>
        <v>0</v>
      </c>
    </row>
    <row r="56" spans="1:22">
      <c r="A56" s="87">
        <f>IF(ISBLANK(MARKAH!A50),"",MARKAH!A50)</f>
        <v>41</v>
      </c>
      <c r="B56" s="87" t="str">
        <f>IF(ISBLANK(MARKAH!B50),"",MARKAH!B50)</f>
        <v/>
      </c>
      <c r="C56" s="110" t="str">
        <f>IF(ISBLANK(MARKAH!C50),"",MARKAH!C50)</f>
        <v/>
      </c>
      <c r="D56" s="87">
        <f>IF(ISNUMBER(A56),MARKAH!D50,"")</f>
        <v>0</v>
      </c>
      <c r="E56" s="111">
        <f t="shared" si="23"/>
        <v>0</v>
      </c>
      <c r="F56" s="39" t="str">
        <f t="shared" si="24"/>
        <v>F</v>
      </c>
      <c r="G56" s="111">
        <f t="shared" si="25"/>
        <v>0</v>
      </c>
      <c r="H56" s="39">
        <f>IF(ISNUMBER(A56),MARKAH!E50,"")</f>
        <v>0</v>
      </c>
      <c r="I56" s="111">
        <f t="shared" si="26"/>
        <v>0</v>
      </c>
      <c r="J56" s="39" t="str">
        <f t="shared" si="27"/>
        <v>F</v>
      </c>
      <c r="K56" s="111">
        <f t="shared" si="28"/>
        <v>0</v>
      </c>
      <c r="L56" s="39">
        <f>IF(ISNUMBER(A56),MARKAH!F50,"")</f>
        <v>0</v>
      </c>
      <c r="M56" s="111">
        <f t="shared" si="29"/>
        <v>0</v>
      </c>
      <c r="N56" s="39" t="str">
        <f t="shared" si="30"/>
        <v>F</v>
      </c>
      <c r="O56" s="111">
        <f t="shared" si="31"/>
        <v>0</v>
      </c>
      <c r="P56" s="111">
        <f t="shared" si="32"/>
        <v>0</v>
      </c>
      <c r="Q56" s="39">
        <f t="shared" si="33"/>
        <v>0</v>
      </c>
      <c r="R56" s="112" t="str">
        <f t="shared" si="6"/>
        <v/>
      </c>
      <c r="S56" s="112">
        <f t="shared" si="34"/>
        <v>0</v>
      </c>
      <c r="T56" s="111">
        <f>IF(ISNUMBER(P56),MARKAH!H50,"")</f>
        <v>0</v>
      </c>
      <c r="U56" s="111">
        <f>IF(ISNUMBER(P56),MARKAH!I50,"")</f>
        <v>0</v>
      </c>
      <c r="V56" s="113">
        <f t="shared" si="35"/>
        <v>0</v>
      </c>
    </row>
    <row r="57" spans="1:22">
      <c r="A57" s="87">
        <f>IF(ISBLANK(MARKAH!A51),"",MARKAH!A51)</f>
        <v>42</v>
      </c>
      <c r="B57" s="87" t="str">
        <f>IF(ISBLANK(MARKAH!B51),"",MARKAH!B51)</f>
        <v/>
      </c>
      <c r="C57" s="110" t="str">
        <f>IF(ISBLANK(MARKAH!C51),"",MARKAH!C51)</f>
        <v/>
      </c>
      <c r="D57" s="87">
        <f>IF(ISNUMBER(A57),MARKAH!D51,"")</f>
        <v>0</v>
      </c>
      <c r="E57" s="111">
        <f t="shared" si="23"/>
        <v>0</v>
      </c>
      <c r="F57" s="39" t="str">
        <f t="shared" si="24"/>
        <v>F</v>
      </c>
      <c r="G57" s="111">
        <f t="shared" si="25"/>
        <v>0</v>
      </c>
      <c r="H57" s="39">
        <f>IF(ISNUMBER(A57),MARKAH!E51,"")</f>
        <v>0</v>
      </c>
      <c r="I57" s="111">
        <f t="shared" si="26"/>
        <v>0</v>
      </c>
      <c r="J57" s="39" t="str">
        <f t="shared" si="27"/>
        <v>F</v>
      </c>
      <c r="K57" s="111">
        <f t="shared" si="28"/>
        <v>0</v>
      </c>
      <c r="L57" s="39">
        <f>IF(ISNUMBER(A57),MARKAH!F51,"")</f>
        <v>0</v>
      </c>
      <c r="M57" s="111">
        <f t="shared" si="29"/>
        <v>0</v>
      </c>
      <c r="N57" s="39" t="str">
        <f t="shared" si="30"/>
        <v>F</v>
      </c>
      <c r="O57" s="111">
        <f t="shared" si="31"/>
        <v>0</v>
      </c>
      <c r="P57" s="111">
        <f t="shared" si="32"/>
        <v>0</v>
      </c>
      <c r="Q57" s="39">
        <f t="shared" si="33"/>
        <v>0</v>
      </c>
      <c r="R57" s="112" t="str">
        <f t="shared" si="6"/>
        <v/>
      </c>
      <c r="S57" s="112">
        <f t="shared" si="34"/>
        <v>0</v>
      </c>
      <c r="T57" s="111">
        <f>IF(ISNUMBER(P57),MARKAH!H51,"")</f>
        <v>0</v>
      </c>
      <c r="U57" s="111">
        <f>IF(ISNUMBER(P57),MARKAH!I51,"")</f>
        <v>0</v>
      </c>
      <c r="V57" s="113">
        <f t="shared" si="35"/>
        <v>0</v>
      </c>
    </row>
    <row r="58" spans="1:22">
      <c r="A58" s="87">
        <f>IF(ISBLANK(MARKAH!A52),"",MARKAH!A52)</f>
        <v>43</v>
      </c>
      <c r="B58" s="87" t="str">
        <f>IF(ISBLANK(MARKAH!B52),"",MARKAH!B52)</f>
        <v/>
      </c>
      <c r="C58" s="110" t="str">
        <f>IF(ISBLANK(MARKAH!C52),"",MARKAH!C52)</f>
        <v/>
      </c>
      <c r="D58" s="87">
        <f>IF(ISNUMBER(A58),MARKAH!D52,"")</f>
        <v>0</v>
      </c>
      <c r="E58" s="111">
        <f t="shared" si="23"/>
        <v>0</v>
      </c>
      <c r="F58" s="39" t="str">
        <f t="shared" si="24"/>
        <v>F</v>
      </c>
      <c r="G58" s="111">
        <f t="shared" si="25"/>
        <v>0</v>
      </c>
      <c r="H58" s="39">
        <f>IF(ISNUMBER(A58),MARKAH!E52,"")</f>
        <v>0</v>
      </c>
      <c r="I58" s="111">
        <f t="shared" si="26"/>
        <v>0</v>
      </c>
      <c r="J58" s="39" t="str">
        <f t="shared" si="27"/>
        <v>F</v>
      </c>
      <c r="K58" s="111">
        <f t="shared" si="28"/>
        <v>0</v>
      </c>
      <c r="L58" s="39">
        <f>IF(ISNUMBER(A58),MARKAH!F52,"")</f>
        <v>0</v>
      </c>
      <c r="M58" s="111">
        <f t="shared" si="29"/>
        <v>0</v>
      </c>
      <c r="N58" s="39" t="str">
        <f t="shared" si="30"/>
        <v>F</v>
      </c>
      <c r="O58" s="111">
        <f t="shared" si="31"/>
        <v>0</v>
      </c>
      <c r="P58" s="111">
        <f t="shared" si="32"/>
        <v>0</v>
      </c>
      <c r="Q58" s="39">
        <f t="shared" si="33"/>
        <v>0</v>
      </c>
      <c r="R58" s="112" t="str">
        <f t="shared" si="6"/>
        <v/>
      </c>
      <c r="S58" s="112">
        <f t="shared" si="34"/>
        <v>0</v>
      </c>
      <c r="T58" s="111">
        <f>IF(ISNUMBER(P58),MARKAH!H52,"")</f>
        <v>0</v>
      </c>
      <c r="U58" s="111">
        <f>IF(ISNUMBER(P58),MARKAH!I52,"")</f>
        <v>0</v>
      </c>
      <c r="V58" s="113">
        <f t="shared" si="35"/>
        <v>0</v>
      </c>
    </row>
    <row r="59" spans="1:22">
      <c r="A59" s="87">
        <f>IF(ISBLANK(MARKAH!A53),"",MARKAH!A53)</f>
        <v>44</v>
      </c>
      <c r="B59" s="87" t="str">
        <f>IF(ISBLANK(MARKAH!B53),"",MARKAH!B53)</f>
        <v/>
      </c>
      <c r="C59" s="110" t="str">
        <f>IF(ISBLANK(MARKAH!C53),"",MARKAH!C53)</f>
        <v/>
      </c>
      <c r="D59" s="87">
        <f>IF(ISNUMBER(A59),MARKAH!D53,"")</f>
        <v>0</v>
      </c>
      <c r="E59" s="111">
        <f t="shared" si="23"/>
        <v>0</v>
      </c>
      <c r="F59" s="39" t="str">
        <f t="shared" si="24"/>
        <v>F</v>
      </c>
      <c r="G59" s="111">
        <f t="shared" si="25"/>
        <v>0</v>
      </c>
      <c r="H59" s="39">
        <f>IF(ISNUMBER(A59),MARKAH!E53,"")</f>
        <v>0</v>
      </c>
      <c r="I59" s="111">
        <f t="shared" si="26"/>
        <v>0</v>
      </c>
      <c r="J59" s="39" t="str">
        <f t="shared" si="27"/>
        <v>F</v>
      </c>
      <c r="K59" s="111">
        <f t="shared" si="28"/>
        <v>0</v>
      </c>
      <c r="L59" s="39">
        <f>IF(ISNUMBER(A59),MARKAH!F53,"")</f>
        <v>0</v>
      </c>
      <c r="M59" s="111">
        <f t="shared" si="29"/>
        <v>0</v>
      </c>
      <c r="N59" s="39" t="str">
        <f t="shared" si="30"/>
        <v>F</v>
      </c>
      <c r="O59" s="111">
        <f t="shared" si="31"/>
        <v>0</v>
      </c>
      <c r="P59" s="111">
        <f t="shared" si="32"/>
        <v>0</v>
      </c>
      <c r="Q59" s="39">
        <f t="shared" si="33"/>
        <v>0</v>
      </c>
      <c r="R59" s="112" t="str">
        <f t="shared" si="6"/>
        <v/>
      </c>
      <c r="S59" s="112">
        <f t="shared" si="34"/>
        <v>0</v>
      </c>
      <c r="T59" s="111">
        <f>IF(ISNUMBER(P59),MARKAH!H53,"")</f>
        <v>0</v>
      </c>
      <c r="U59" s="111">
        <f>IF(ISNUMBER(P59),MARKAH!I53,"")</f>
        <v>0</v>
      </c>
      <c r="V59" s="113">
        <f t="shared" si="35"/>
        <v>0</v>
      </c>
    </row>
    <row r="60" spans="1:22">
      <c r="A60" s="87">
        <f>IF(ISBLANK(MARKAH!A54),"",MARKAH!A54)</f>
        <v>45</v>
      </c>
      <c r="B60" s="87" t="str">
        <f>IF(ISBLANK(MARKAH!B54),"",MARKAH!B54)</f>
        <v/>
      </c>
      <c r="C60" s="110" t="str">
        <f>IF(ISBLANK(MARKAH!C54),"",MARKAH!C54)</f>
        <v/>
      </c>
      <c r="D60" s="87">
        <f>IF(ISNUMBER(A60),MARKAH!D54,"")</f>
        <v>0</v>
      </c>
      <c r="E60" s="111">
        <f t="shared" si="23"/>
        <v>0</v>
      </c>
      <c r="F60" s="39" t="str">
        <f t="shared" si="24"/>
        <v>F</v>
      </c>
      <c r="G60" s="111">
        <f t="shared" si="25"/>
        <v>0</v>
      </c>
      <c r="H60" s="39">
        <f>IF(ISNUMBER(A60),MARKAH!E54,"")</f>
        <v>0</v>
      </c>
      <c r="I60" s="111">
        <f t="shared" si="26"/>
        <v>0</v>
      </c>
      <c r="J60" s="39" t="str">
        <f t="shared" si="27"/>
        <v>F</v>
      </c>
      <c r="K60" s="111">
        <f t="shared" si="28"/>
        <v>0</v>
      </c>
      <c r="L60" s="39">
        <f>IF(ISNUMBER(A60),MARKAH!F54,"")</f>
        <v>0</v>
      </c>
      <c r="M60" s="111">
        <f t="shared" si="29"/>
        <v>0</v>
      </c>
      <c r="N60" s="39" t="str">
        <f t="shared" si="30"/>
        <v>F</v>
      </c>
      <c r="O60" s="111">
        <f t="shared" si="31"/>
        <v>0</v>
      </c>
      <c r="P60" s="111">
        <f t="shared" si="32"/>
        <v>0</v>
      </c>
      <c r="Q60" s="39">
        <f t="shared" si="33"/>
        <v>0</v>
      </c>
      <c r="R60" s="112" t="str">
        <f t="shared" si="6"/>
        <v/>
      </c>
      <c r="S60" s="112">
        <f t="shared" si="34"/>
        <v>0</v>
      </c>
      <c r="T60" s="111">
        <f>IF(ISNUMBER(P60),MARKAH!H54,"")</f>
        <v>0</v>
      </c>
      <c r="U60" s="111">
        <f>IF(ISNUMBER(P60),MARKAH!I54,"")</f>
        <v>0</v>
      </c>
      <c r="V60" s="113">
        <f t="shared" si="35"/>
        <v>0</v>
      </c>
    </row>
    <row r="61" spans="1:22">
      <c r="A61" s="87">
        <f>IF(ISBLANK(MARKAH!A55),"",MARKAH!A55)</f>
        <v>46</v>
      </c>
      <c r="B61" s="87" t="str">
        <f>IF(ISBLANK(MARKAH!B55),"",MARKAH!B55)</f>
        <v/>
      </c>
      <c r="C61" s="110" t="str">
        <f>IF(ISBLANK(MARKAH!C55),"",MARKAH!C55)</f>
        <v/>
      </c>
      <c r="D61" s="87">
        <f>IF(ISNUMBER(A61),MARKAH!D55,"")</f>
        <v>0</v>
      </c>
      <c r="E61" s="111">
        <f t="shared" si="23"/>
        <v>0</v>
      </c>
      <c r="F61" s="39" t="str">
        <f t="shared" si="24"/>
        <v>F</v>
      </c>
      <c r="G61" s="111">
        <f t="shared" si="25"/>
        <v>0</v>
      </c>
      <c r="H61" s="39">
        <f>IF(ISNUMBER(A61),MARKAH!E55,"")</f>
        <v>0</v>
      </c>
      <c r="I61" s="111">
        <f t="shared" si="26"/>
        <v>0</v>
      </c>
      <c r="J61" s="39" t="str">
        <f t="shared" si="27"/>
        <v>F</v>
      </c>
      <c r="K61" s="111">
        <f t="shared" si="28"/>
        <v>0</v>
      </c>
      <c r="L61" s="39">
        <f>IF(ISNUMBER(A61),MARKAH!F55,"")</f>
        <v>0</v>
      </c>
      <c r="M61" s="111">
        <f t="shared" si="29"/>
        <v>0</v>
      </c>
      <c r="N61" s="39" t="str">
        <f t="shared" si="30"/>
        <v>F</v>
      </c>
      <c r="O61" s="111">
        <f t="shared" si="31"/>
        <v>0</v>
      </c>
      <c r="P61" s="111">
        <f t="shared" si="32"/>
        <v>0</v>
      </c>
      <c r="Q61" s="39">
        <f t="shared" si="33"/>
        <v>0</v>
      </c>
      <c r="R61" s="112" t="str">
        <f t="shared" si="6"/>
        <v/>
      </c>
      <c r="S61" s="112">
        <f t="shared" si="34"/>
        <v>0</v>
      </c>
      <c r="T61" s="111">
        <f>IF(ISNUMBER(P61),MARKAH!H55,"")</f>
        <v>0</v>
      </c>
      <c r="U61" s="111">
        <f>IF(ISNUMBER(P61),MARKAH!I55,"")</f>
        <v>0</v>
      </c>
      <c r="V61" s="113">
        <f t="shared" si="35"/>
        <v>0</v>
      </c>
    </row>
    <row r="62" spans="1:22">
      <c r="A62" s="87">
        <f>IF(ISBLANK(MARKAH!A56),"",MARKAH!A56)</f>
        <v>47</v>
      </c>
      <c r="B62" s="87" t="str">
        <f>IF(ISBLANK(MARKAH!B56),"",MARKAH!B56)</f>
        <v/>
      </c>
      <c r="C62" s="110" t="str">
        <f>IF(ISBLANK(MARKAH!C56),"",MARKAH!C56)</f>
        <v/>
      </c>
      <c r="D62" s="87">
        <f>IF(ISNUMBER(A62),MARKAH!D56,"")</f>
        <v>0</v>
      </c>
      <c r="E62" s="111">
        <f t="shared" si="23"/>
        <v>0</v>
      </c>
      <c r="F62" s="39" t="str">
        <f t="shared" si="24"/>
        <v>F</v>
      </c>
      <c r="G62" s="111">
        <f t="shared" si="25"/>
        <v>0</v>
      </c>
      <c r="H62" s="39">
        <f>IF(ISNUMBER(A62),MARKAH!E56,"")</f>
        <v>0</v>
      </c>
      <c r="I62" s="111">
        <f t="shared" si="26"/>
        <v>0</v>
      </c>
      <c r="J62" s="39" t="str">
        <f t="shared" si="27"/>
        <v>F</v>
      </c>
      <c r="K62" s="111">
        <f t="shared" si="28"/>
        <v>0</v>
      </c>
      <c r="L62" s="39">
        <f>IF(ISNUMBER(A62),MARKAH!F56,"")</f>
        <v>0</v>
      </c>
      <c r="M62" s="111">
        <f t="shared" si="29"/>
        <v>0</v>
      </c>
      <c r="N62" s="39" t="str">
        <f t="shared" si="30"/>
        <v>F</v>
      </c>
      <c r="O62" s="111">
        <f t="shared" si="31"/>
        <v>0</v>
      </c>
      <c r="P62" s="111">
        <f t="shared" si="32"/>
        <v>0</v>
      </c>
      <c r="Q62" s="39">
        <f t="shared" si="33"/>
        <v>0</v>
      </c>
      <c r="R62" s="112" t="str">
        <f t="shared" si="6"/>
        <v/>
      </c>
      <c r="S62" s="112">
        <f t="shared" si="34"/>
        <v>0</v>
      </c>
      <c r="T62" s="111">
        <f>IF(ISNUMBER(P62),MARKAH!H56,"")</f>
        <v>0</v>
      </c>
      <c r="U62" s="111">
        <f>IF(ISNUMBER(P62),MARKAH!I56,"")</f>
        <v>0</v>
      </c>
      <c r="V62" s="113">
        <f t="shared" si="35"/>
        <v>0</v>
      </c>
    </row>
    <row r="63" spans="1:22">
      <c r="A63" s="87">
        <f>IF(ISBLANK(MARKAH!A57),"",MARKAH!A57)</f>
        <v>48</v>
      </c>
      <c r="B63" s="87" t="str">
        <f>IF(ISBLANK(MARKAH!B57),"",MARKAH!B57)</f>
        <v/>
      </c>
      <c r="C63" s="110" t="str">
        <f>IF(ISBLANK(MARKAH!C57),"",MARKAH!C57)</f>
        <v/>
      </c>
      <c r="D63" s="87">
        <f>IF(ISNUMBER(A63),MARKAH!D57,"")</f>
        <v>0</v>
      </c>
      <c r="E63" s="111">
        <f t="shared" si="23"/>
        <v>0</v>
      </c>
      <c r="F63" s="39" t="str">
        <f t="shared" si="24"/>
        <v>F</v>
      </c>
      <c r="G63" s="111">
        <f t="shared" si="25"/>
        <v>0</v>
      </c>
      <c r="H63" s="39">
        <f>IF(ISNUMBER(A63),MARKAH!E57,"")</f>
        <v>0</v>
      </c>
      <c r="I63" s="111">
        <f t="shared" si="26"/>
        <v>0</v>
      </c>
      <c r="J63" s="39" t="str">
        <f t="shared" si="27"/>
        <v>F</v>
      </c>
      <c r="K63" s="111">
        <f t="shared" si="28"/>
        <v>0</v>
      </c>
      <c r="L63" s="39">
        <f>IF(ISNUMBER(A63),MARKAH!F57,"")</f>
        <v>0</v>
      </c>
      <c r="M63" s="111">
        <f t="shared" si="29"/>
        <v>0</v>
      </c>
      <c r="N63" s="39" t="str">
        <f t="shared" si="30"/>
        <v>F</v>
      </c>
      <c r="O63" s="111">
        <f t="shared" si="31"/>
        <v>0</v>
      </c>
      <c r="P63" s="111">
        <f t="shared" si="32"/>
        <v>0</v>
      </c>
      <c r="Q63" s="39">
        <f t="shared" si="33"/>
        <v>0</v>
      </c>
      <c r="R63" s="112" t="str">
        <f t="shared" si="6"/>
        <v/>
      </c>
      <c r="S63" s="112">
        <f t="shared" si="34"/>
        <v>0</v>
      </c>
      <c r="T63" s="111">
        <f>IF(ISNUMBER(P63),MARKAH!H57,"")</f>
        <v>0</v>
      </c>
      <c r="U63" s="111">
        <f>IF(ISNUMBER(P63),MARKAH!I57,"")</f>
        <v>0</v>
      </c>
      <c r="V63" s="113">
        <f t="shared" si="35"/>
        <v>0</v>
      </c>
    </row>
    <row r="64" spans="1:22">
      <c r="A64" s="87">
        <f>IF(ISBLANK(MARKAH!A58),"",MARKAH!A58)</f>
        <v>49</v>
      </c>
      <c r="B64" s="87" t="str">
        <f>IF(ISBLANK(MARKAH!B58),"",MARKAH!B58)</f>
        <v/>
      </c>
      <c r="C64" s="110" t="str">
        <f>IF(ISBLANK(MARKAH!C58),"",MARKAH!C58)</f>
        <v/>
      </c>
      <c r="D64" s="87">
        <f>IF(ISNUMBER(A64),MARKAH!D58,"")</f>
        <v>0</v>
      </c>
      <c r="E64" s="111">
        <f t="shared" si="23"/>
        <v>0</v>
      </c>
      <c r="F64" s="39" t="str">
        <f t="shared" si="24"/>
        <v>F</v>
      </c>
      <c r="G64" s="111">
        <f t="shared" si="25"/>
        <v>0</v>
      </c>
      <c r="H64" s="39">
        <f>IF(ISNUMBER(A64),MARKAH!E58,"")</f>
        <v>0</v>
      </c>
      <c r="I64" s="111">
        <f t="shared" si="26"/>
        <v>0</v>
      </c>
      <c r="J64" s="39" t="str">
        <f t="shared" si="27"/>
        <v>F</v>
      </c>
      <c r="K64" s="111">
        <f t="shared" si="28"/>
        <v>0</v>
      </c>
      <c r="L64" s="39">
        <f>IF(ISNUMBER(A64),MARKAH!F58,"")</f>
        <v>0</v>
      </c>
      <c r="M64" s="111">
        <f t="shared" si="29"/>
        <v>0</v>
      </c>
      <c r="N64" s="39" t="str">
        <f t="shared" si="30"/>
        <v>F</v>
      </c>
      <c r="O64" s="111">
        <f t="shared" si="31"/>
        <v>0</v>
      </c>
      <c r="P64" s="111">
        <f t="shared" si="32"/>
        <v>0</v>
      </c>
      <c r="Q64" s="39">
        <f t="shared" si="33"/>
        <v>0</v>
      </c>
      <c r="R64" s="112" t="str">
        <f t="shared" si="6"/>
        <v/>
      </c>
      <c r="S64" s="112">
        <f t="shared" si="34"/>
        <v>0</v>
      </c>
      <c r="T64" s="111">
        <f>IF(ISNUMBER(P64),MARKAH!H58,"")</f>
        <v>0</v>
      </c>
      <c r="U64" s="111">
        <f>IF(ISNUMBER(P64),MARKAH!I58,"")</f>
        <v>0</v>
      </c>
      <c r="V64" s="113">
        <f t="shared" si="35"/>
        <v>0</v>
      </c>
    </row>
    <row r="65" spans="1:22">
      <c r="A65" s="87">
        <f>IF(ISBLANK(MARKAH!A59),"",MARKAH!A59)</f>
        <v>50</v>
      </c>
      <c r="B65" s="87" t="str">
        <f>IF(ISBLANK(MARKAH!B59),"",MARKAH!B59)</f>
        <v/>
      </c>
      <c r="C65" s="110" t="str">
        <f>IF(ISBLANK(MARKAH!C59),"",MARKAH!C59)</f>
        <v/>
      </c>
      <c r="D65" s="87">
        <f>IF(ISNUMBER(A65),MARKAH!D59,"")</f>
        <v>0</v>
      </c>
      <c r="E65" s="111">
        <f t="shared" si="23"/>
        <v>0</v>
      </c>
      <c r="F65" s="39" t="str">
        <f t="shared" si="24"/>
        <v>F</v>
      </c>
      <c r="G65" s="111">
        <f t="shared" si="25"/>
        <v>0</v>
      </c>
      <c r="H65" s="39">
        <f>IF(ISNUMBER(A65),MARKAH!E59,"")</f>
        <v>0</v>
      </c>
      <c r="I65" s="111">
        <f t="shared" si="26"/>
        <v>0</v>
      </c>
      <c r="J65" s="39" t="str">
        <f t="shared" si="27"/>
        <v>F</v>
      </c>
      <c r="K65" s="111">
        <f t="shared" si="28"/>
        <v>0</v>
      </c>
      <c r="L65" s="39">
        <f>IF(ISNUMBER(A65),MARKAH!F59,"")</f>
        <v>0</v>
      </c>
      <c r="M65" s="111">
        <f t="shared" si="29"/>
        <v>0</v>
      </c>
      <c r="N65" s="39" t="str">
        <f t="shared" si="30"/>
        <v>F</v>
      </c>
      <c r="O65" s="111">
        <f t="shared" si="31"/>
        <v>0</v>
      </c>
      <c r="P65" s="111">
        <f t="shared" si="32"/>
        <v>0</v>
      </c>
      <c r="Q65" s="39">
        <f t="shared" si="33"/>
        <v>0</v>
      </c>
      <c r="R65" s="112" t="str">
        <f t="shared" si="6"/>
        <v/>
      </c>
      <c r="S65" s="112">
        <f t="shared" si="34"/>
        <v>0</v>
      </c>
      <c r="T65" s="111">
        <f>IF(ISNUMBER(P65),MARKAH!H59,"")</f>
        <v>0</v>
      </c>
      <c r="U65" s="111">
        <f>IF(ISNUMBER(P65),MARKAH!I59,"")</f>
        <v>0</v>
      </c>
      <c r="V65" s="113">
        <f t="shared" si="35"/>
        <v>0</v>
      </c>
    </row>
    <row r="66" spans="1:22">
      <c r="A66" s="87">
        <f>IF(ISBLANK(MARKAH!A60),"",MARKAH!A60)</f>
        <v>51</v>
      </c>
      <c r="B66" s="87" t="str">
        <f>IF(ISBLANK(MARKAH!B60),"",MARKAH!B60)</f>
        <v/>
      </c>
      <c r="C66" s="110" t="str">
        <f>IF(ISBLANK(MARKAH!C60),"",MARKAH!C60)</f>
        <v/>
      </c>
      <c r="D66" s="87">
        <f>IF(ISNUMBER(A66),MARKAH!D60,"")</f>
        <v>0</v>
      </c>
      <c r="E66" s="111">
        <f t="shared" si="23"/>
        <v>0</v>
      </c>
      <c r="F66" s="39" t="str">
        <f t="shared" si="24"/>
        <v>F</v>
      </c>
      <c r="G66" s="111">
        <f t="shared" si="25"/>
        <v>0</v>
      </c>
      <c r="H66" s="39">
        <f>IF(ISNUMBER(A66),MARKAH!E60,"")</f>
        <v>0</v>
      </c>
      <c r="I66" s="111">
        <f t="shared" si="26"/>
        <v>0</v>
      </c>
      <c r="J66" s="39" t="str">
        <f t="shared" si="27"/>
        <v>F</v>
      </c>
      <c r="K66" s="111">
        <f t="shared" si="28"/>
        <v>0</v>
      </c>
      <c r="L66" s="39">
        <f>IF(ISNUMBER(A66),MARKAH!F60,"")</f>
        <v>0</v>
      </c>
      <c r="M66" s="111">
        <f t="shared" si="29"/>
        <v>0</v>
      </c>
      <c r="N66" s="39" t="str">
        <f t="shared" si="30"/>
        <v>F</v>
      </c>
      <c r="O66" s="111">
        <f t="shared" si="31"/>
        <v>0</v>
      </c>
      <c r="P66" s="111">
        <f t="shared" si="32"/>
        <v>0</v>
      </c>
      <c r="Q66" s="39">
        <f t="shared" si="33"/>
        <v>0</v>
      </c>
      <c r="R66" s="112" t="str">
        <f t="shared" si="6"/>
        <v/>
      </c>
      <c r="S66" s="112">
        <f t="shared" si="34"/>
        <v>0</v>
      </c>
      <c r="T66" s="111">
        <f>IF(ISNUMBER(P66),MARKAH!H60,"")</f>
        <v>0</v>
      </c>
      <c r="U66" s="111">
        <f>IF(ISNUMBER(P66),MARKAH!I60,"")</f>
        <v>0</v>
      </c>
      <c r="V66" s="113">
        <f t="shared" si="35"/>
        <v>0</v>
      </c>
    </row>
    <row r="67" spans="1:22">
      <c r="A67" s="87">
        <f>IF(ISBLANK(MARKAH!A61),"",MARKAH!A61)</f>
        <v>52</v>
      </c>
      <c r="B67" s="87" t="str">
        <f>IF(ISBLANK(MARKAH!B61),"",MARKAH!B61)</f>
        <v/>
      </c>
      <c r="C67" s="110" t="str">
        <f>IF(ISBLANK(MARKAH!C61),"",MARKAH!C61)</f>
        <v/>
      </c>
      <c r="D67" s="87">
        <f>IF(ISNUMBER(A67),MARKAH!D61,"")</f>
        <v>0</v>
      </c>
      <c r="E67" s="111">
        <f t="shared" si="23"/>
        <v>0</v>
      </c>
      <c r="F67" s="39" t="str">
        <f t="shared" si="24"/>
        <v>F</v>
      </c>
      <c r="G67" s="111">
        <f t="shared" si="25"/>
        <v>0</v>
      </c>
      <c r="H67" s="39">
        <f>IF(ISNUMBER(A67),MARKAH!E61,"")</f>
        <v>0</v>
      </c>
      <c r="I67" s="111">
        <f t="shared" si="26"/>
        <v>0</v>
      </c>
      <c r="J67" s="39" t="str">
        <f t="shared" si="27"/>
        <v>F</v>
      </c>
      <c r="K67" s="111">
        <f t="shared" si="28"/>
        <v>0</v>
      </c>
      <c r="L67" s="39">
        <f>IF(ISNUMBER(A67),MARKAH!F61,"")</f>
        <v>0</v>
      </c>
      <c r="M67" s="111">
        <f t="shared" si="29"/>
        <v>0</v>
      </c>
      <c r="N67" s="39" t="str">
        <f t="shared" si="30"/>
        <v>F</v>
      </c>
      <c r="O67" s="111">
        <f t="shared" si="31"/>
        <v>0</v>
      </c>
      <c r="P67" s="111">
        <f t="shared" si="32"/>
        <v>0</v>
      </c>
      <c r="Q67" s="39">
        <f t="shared" si="33"/>
        <v>0</v>
      </c>
      <c r="R67" s="112" t="str">
        <f t="shared" si="6"/>
        <v/>
      </c>
      <c r="S67" s="112">
        <f t="shared" si="34"/>
        <v>0</v>
      </c>
      <c r="T67" s="111">
        <f>IF(ISNUMBER(P67),MARKAH!H61,"")</f>
        <v>0</v>
      </c>
      <c r="U67" s="111">
        <f>IF(ISNUMBER(P67),MARKAH!I61,"")</f>
        <v>0</v>
      </c>
      <c r="V67" s="113">
        <f t="shared" si="35"/>
        <v>0</v>
      </c>
    </row>
    <row r="68" spans="1:22">
      <c r="A68" s="87">
        <f>IF(ISBLANK(MARKAH!A62),"",MARKAH!A62)</f>
        <v>53</v>
      </c>
      <c r="B68" s="87" t="str">
        <f>IF(ISBLANK(MARKAH!B62),"",MARKAH!B62)</f>
        <v/>
      </c>
      <c r="C68" s="110" t="str">
        <f>IF(ISBLANK(MARKAH!C62),"",MARKAH!C62)</f>
        <v/>
      </c>
      <c r="D68" s="87">
        <f>IF(ISNUMBER(A68),MARKAH!D62,"")</f>
        <v>0</v>
      </c>
      <c r="E68" s="111">
        <f t="shared" si="23"/>
        <v>0</v>
      </c>
      <c r="F68" s="39" t="str">
        <f t="shared" si="24"/>
        <v>F</v>
      </c>
      <c r="G68" s="111">
        <f t="shared" si="25"/>
        <v>0</v>
      </c>
      <c r="H68" s="39">
        <f>IF(ISNUMBER(A68),MARKAH!E62,"")</f>
        <v>0</v>
      </c>
      <c r="I68" s="111">
        <f t="shared" si="26"/>
        <v>0</v>
      </c>
      <c r="J68" s="39" t="str">
        <f t="shared" si="27"/>
        <v>F</v>
      </c>
      <c r="K68" s="111">
        <f t="shared" si="28"/>
        <v>0</v>
      </c>
      <c r="L68" s="39">
        <f>IF(ISNUMBER(A68),MARKAH!F62,"")</f>
        <v>0</v>
      </c>
      <c r="M68" s="111">
        <f t="shared" si="29"/>
        <v>0</v>
      </c>
      <c r="N68" s="39" t="str">
        <f t="shared" si="30"/>
        <v>F</v>
      </c>
      <c r="O68" s="111">
        <f t="shared" si="31"/>
        <v>0</v>
      </c>
      <c r="P68" s="111">
        <f t="shared" si="32"/>
        <v>0</v>
      </c>
      <c r="Q68" s="39">
        <f t="shared" si="33"/>
        <v>0</v>
      </c>
      <c r="R68" s="112" t="str">
        <f t="shared" si="6"/>
        <v/>
      </c>
      <c r="S68" s="112">
        <f t="shared" si="34"/>
        <v>0</v>
      </c>
      <c r="T68" s="111">
        <f>IF(ISNUMBER(P68),MARKAH!H62,"")</f>
        <v>0</v>
      </c>
      <c r="U68" s="111">
        <f>IF(ISNUMBER(P68),MARKAH!I62,"")</f>
        <v>0</v>
      </c>
      <c r="V68" s="113">
        <f t="shared" si="35"/>
        <v>0</v>
      </c>
    </row>
    <row r="69" spans="1:22">
      <c r="A69" s="87">
        <f>IF(ISBLANK(MARKAH!A63),"",MARKAH!A63)</f>
        <v>54</v>
      </c>
      <c r="B69" s="87" t="str">
        <f>IF(ISBLANK(MARKAH!B63),"",MARKAH!B63)</f>
        <v/>
      </c>
      <c r="C69" s="110" t="str">
        <f>IF(ISBLANK(MARKAH!C63),"",MARKAH!C63)</f>
        <v/>
      </c>
      <c r="D69" s="87">
        <f>IF(ISNUMBER(A69),MARKAH!D63,"")</f>
        <v>0</v>
      </c>
      <c r="E69" s="111">
        <f t="shared" si="23"/>
        <v>0</v>
      </c>
      <c r="F69" s="39" t="str">
        <f t="shared" si="24"/>
        <v>F</v>
      </c>
      <c r="G69" s="111">
        <f t="shared" si="25"/>
        <v>0</v>
      </c>
      <c r="H69" s="39">
        <f>IF(ISNUMBER(A69),MARKAH!E63,"")</f>
        <v>0</v>
      </c>
      <c r="I69" s="111">
        <f t="shared" si="26"/>
        <v>0</v>
      </c>
      <c r="J69" s="39" t="str">
        <f t="shared" si="27"/>
        <v>F</v>
      </c>
      <c r="K69" s="111">
        <f t="shared" si="28"/>
        <v>0</v>
      </c>
      <c r="L69" s="39">
        <f>IF(ISNUMBER(A69),MARKAH!F63,"")</f>
        <v>0</v>
      </c>
      <c r="M69" s="111">
        <f t="shared" si="29"/>
        <v>0</v>
      </c>
      <c r="N69" s="39" t="str">
        <f t="shared" si="30"/>
        <v>F</v>
      </c>
      <c r="O69" s="111">
        <f t="shared" si="31"/>
        <v>0</v>
      </c>
      <c r="P69" s="111">
        <f t="shared" si="32"/>
        <v>0</v>
      </c>
      <c r="Q69" s="39">
        <f t="shared" si="33"/>
        <v>0</v>
      </c>
      <c r="R69" s="112" t="str">
        <f t="shared" si="6"/>
        <v/>
      </c>
      <c r="S69" s="112">
        <f t="shared" si="34"/>
        <v>0</v>
      </c>
      <c r="T69" s="111">
        <f>IF(ISNUMBER(P69),MARKAH!H63,"")</f>
        <v>0</v>
      </c>
      <c r="U69" s="111">
        <f>IF(ISNUMBER(P69),MARKAH!I63,"")</f>
        <v>0</v>
      </c>
      <c r="V69" s="113">
        <f t="shared" si="35"/>
        <v>0</v>
      </c>
    </row>
    <row r="70" spans="1:22">
      <c r="A70" s="87">
        <f>IF(ISBLANK(MARKAH!A64),"",MARKAH!A64)</f>
        <v>55</v>
      </c>
      <c r="B70" s="87" t="str">
        <f>IF(ISBLANK(MARKAH!B64),"",MARKAH!B64)</f>
        <v/>
      </c>
      <c r="C70" s="110" t="str">
        <f>IF(ISBLANK(MARKAH!C64),"",MARKAH!C64)</f>
        <v/>
      </c>
      <c r="D70" s="87">
        <f>IF(ISNUMBER(A70),MARKAH!D64,"")</f>
        <v>0</v>
      </c>
      <c r="E70" s="111">
        <f t="shared" si="23"/>
        <v>0</v>
      </c>
      <c r="F70" s="39" t="str">
        <f t="shared" si="24"/>
        <v>F</v>
      </c>
      <c r="G70" s="111">
        <f t="shared" si="25"/>
        <v>0</v>
      </c>
      <c r="H70" s="39">
        <f>IF(ISNUMBER(A70),MARKAH!E64,"")</f>
        <v>0</v>
      </c>
      <c r="I70" s="111">
        <f t="shared" si="26"/>
        <v>0</v>
      </c>
      <c r="J70" s="39" t="str">
        <f t="shared" si="27"/>
        <v>F</v>
      </c>
      <c r="K70" s="111">
        <f t="shared" si="28"/>
        <v>0</v>
      </c>
      <c r="L70" s="39">
        <f>IF(ISNUMBER(A70),MARKAH!F64,"")</f>
        <v>0</v>
      </c>
      <c r="M70" s="111">
        <f t="shared" si="29"/>
        <v>0</v>
      </c>
      <c r="N70" s="39" t="str">
        <f t="shared" si="30"/>
        <v>F</v>
      </c>
      <c r="O70" s="111">
        <f t="shared" si="31"/>
        <v>0</v>
      </c>
      <c r="P70" s="111">
        <f t="shared" si="32"/>
        <v>0</v>
      </c>
      <c r="Q70" s="39">
        <f t="shared" si="33"/>
        <v>0</v>
      </c>
      <c r="R70" s="112" t="str">
        <f t="shared" si="6"/>
        <v/>
      </c>
      <c r="S70" s="112">
        <f t="shared" si="34"/>
        <v>0</v>
      </c>
      <c r="T70" s="111">
        <f>IF(ISNUMBER(P70),MARKAH!H64,"")</f>
        <v>0</v>
      </c>
      <c r="U70" s="111">
        <f>IF(ISNUMBER(P70),MARKAH!I64,"")</f>
        <v>0</v>
      </c>
      <c r="V70" s="113">
        <f t="shared" si="35"/>
        <v>0</v>
      </c>
    </row>
    <row r="71" spans="1:22">
      <c r="A71" s="87">
        <f>IF(ISBLANK(MARKAH!A65),"",MARKAH!A65)</f>
        <v>56</v>
      </c>
      <c r="B71" s="87" t="str">
        <f>IF(ISBLANK(MARKAH!B65),"",MARKAH!B65)</f>
        <v/>
      </c>
      <c r="C71" s="110" t="str">
        <f>IF(ISBLANK(MARKAH!C65),"",MARKAH!C65)</f>
        <v/>
      </c>
      <c r="D71" s="87">
        <f>IF(ISNUMBER(A71),MARKAH!D65,"")</f>
        <v>0</v>
      </c>
      <c r="E71" s="111">
        <f t="shared" si="23"/>
        <v>0</v>
      </c>
      <c r="F71" s="39" t="str">
        <f t="shared" si="24"/>
        <v>F</v>
      </c>
      <c r="G71" s="111">
        <f t="shared" si="25"/>
        <v>0</v>
      </c>
      <c r="H71" s="39">
        <f>IF(ISNUMBER(A71),MARKAH!E65,"")</f>
        <v>0</v>
      </c>
      <c r="I71" s="111">
        <f t="shared" si="26"/>
        <v>0</v>
      </c>
      <c r="J71" s="39" t="str">
        <f t="shared" si="27"/>
        <v>F</v>
      </c>
      <c r="K71" s="111">
        <f t="shared" si="28"/>
        <v>0</v>
      </c>
      <c r="L71" s="39">
        <f>IF(ISNUMBER(A71),MARKAH!F65,"")</f>
        <v>0</v>
      </c>
      <c r="M71" s="111">
        <f t="shared" si="29"/>
        <v>0</v>
      </c>
      <c r="N71" s="39" t="str">
        <f t="shared" si="30"/>
        <v>F</v>
      </c>
      <c r="O71" s="111">
        <f t="shared" si="31"/>
        <v>0</v>
      </c>
      <c r="P71" s="111">
        <f t="shared" si="32"/>
        <v>0</v>
      </c>
      <c r="Q71" s="39">
        <f t="shared" si="33"/>
        <v>0</v>
      </c>
      <c r="R71" s="112" t="str">
        <f t="shared" si="6"/>
        <v/>
      </c>
      <c r="S71" s="112">
        <f t="shared" si="34"/>
        <v>0</v>
      </c>
      <c r="T71" s="111">
        <f>IF(ISNUMBER(P71),MARKAH!H65,"")</f>
        <v>0</v>
      </c>
      <c r="U71" s="111">
        <f>IF(ISNUMBER(P71),MARKAH!I65,"")</f>
        <v>0</v>
      </c>
      <c r="V71" s="113">
        <f t="shared" si="35"/>
        <v>0</v>
      </c>
    </row>
    <row r="72" spans="1:22">
      <c r="A72" s="87">
        <f>IF(ISBLANK(MARKAH!A66),"",MARKAH!A66)</f>
        <v>57</v>
      </c>
      <c r="B72" s="87" t="str">
        <f>IF(ISBLANK(MARKAH!B66),"",MARKAH!B66)</f>
        <v/>
      </c>
      <c r="C72" s="110" t="str">
        <f>IF(ISBLANK(MARKAH!C66),"",MARKAH!C66)</f>
        <v/>
      </c>
      <c r="D72" s="87">
        <f>IF(ISNUMBER(A72),MARKAH!D66,"")</f>
        <v>0</v>
      </c>
      <c r="E72" s="111">
        <f t="shared" si="23"/>
        <v>0</v>
      </c>
      <c r="F72" s="39" t="str">
        <f t="shared" si="24"/>
        <v>F</v>
      </c>
      <c r="G72" s="111">
        <f t="shared" si="25"/>
        <v>0</v>
      </c>
      <c r="H72" s="39">
        <f>IF(ISNUMBER(A72),MARKAH!E66,"")</f>
        <v>0</v>
      </c>
      <c r="I72" s="111">
        <f t="shared" si="26"/>
        <v>0</v>
      </c>
      <c r="J72" s="39" t="str">
        <f t="shared" si="27"/>
        <v>F</v>
      </c>
      <c r="K72" s="111">
        <f t="shared" si="28"/>
        <v>0</v>
      </c>
      <c r="L72" s="39">
        <f>IF(ISNUMBER(A72),MARKAH!F66,"")</f>
        <v>0</v>
      </c>
      <c r="M72" s="111">
        <f t="shared" si="29"/>
        <v>0</v>
      </c>
      <c r="N72" s="39" t="str">
        <f t="shared" si="30"/>
        <v>F</v>
      </c>
      <c r="O72" s="111">
        <f t="shared" si="31"/>
        <v>0</v>
      </c>
      <c r="P72" s="111">
        <f t="shared" si="32"/>
        <v>0</v>
      </c>
      <c r="Q72" s="39">
        <f t="shared" si="33"/>
        <v>0</v>
      </c>
      <c r="R72" s="112" t="str">
        <f t="shared" si="6"/>
        <v/>
      </c>
      <c r="S72" s="112">
        <f t="shared" si="34"/>
        <v>0</v>
      </c>
      <c r="T72" s="111">
        <f>IF(ISNUMBER(P72),MARKAH!H66,"")</f>
        <v>0</v>
      </c>
      <c r="U72" s="111">
        <f>IF(ISNUMBER(P72),MARKAH!I66,"")</f>
        <v>0</v>
      </c>
      <c r="V72" s="113">
        <f t="shared" si="35"/>
        <v>0</v>
      </c>
    </row>
    <row r="73" spans="1:22">
      <c r="A73" s="87">
        <f>IF(ISBLANK(MARKAH!A67),"",MARKAH!A67)</f>
        <v>58</v>
      </c>
      <c r="B73" s="87" t="str">
        <f>IF(ISBLANK(MARKAH!B67),"",MARKAH!B67)</f>
        <v/>
      </c>
      <c r="C73" s="110" t="str">
        <f>IF(ISBLANK(MARKAH!C67),"",MARKAH!C67)</f>
        <v/>
      </c>
      <c r="D73" s="87">
        <f>IF(ISNUMBER(A73),MARKAH!D67,"")</f>
        <v>0</v>
      </c>
      <c r="E73" s="111">
        <f t="shared" si="23"/>
        <v>0</v>
      </c>
      <c r="F73" s="39" t="str">
        <f t="shared" si="24"/>
        <v>F</v>
      </c>
      <c r="G73" s="111">
        <f t="shared" si="25"/>
        <v>0</v>
      </c>
      <c r="H73" s="39">
        <f>IF(ISNUMBER(A73),MARKAH!E67,"")</f>
        <v>0</v>
      </c>
      <c r="I73" s="111">
        <f t="shared" si="26"/>
        <v>0</v>
      </c>
      <c r="J73" s="39" t="str">
        <f t="shared" si="27"/>
        <v>F</v>
      </c>
      <c r="K73" s="111">
        <f t="shared" si="28"/>
        <v>0</v>
      </c>
      <c r="L73" s="39">
        <f>IF(ISNUMBER(A73),MARKAH!F67,"")</f>
        <v>0</v>
      </c>
      <c r="M73" s="111">
        <f t="shared" si="29"/>
        <v>0</v>
      </c>
      <c r="N73" s="39" t="str">
        <f t="shared" si="30"/>
        <v>F</v>
      </c>
      <c r="O73" s="111">
        <f t="shared" si="31"/>
        <v>0</v>
      </c>
      <c r="P73" s="111">
        <f t="shared" si="32"/>
        <v>0</v>
      </c>
      <c r="Q73" s="39">
        <f t="shared" si="33"/>
        <v>0</v>
      </c>
      <c r="R73" s="112" t="str">
        <f t="shared" si="6"/>
        <v/>
      </c>
      <c r="S73" s="112">
        <f t="shared" si="34"/>
        <v>0</v>
      </c>
      <c r="T73" s="111">
        <f>IF(ISNUMBER(P73),MARKAH!H67,"")</f>
        <v>0</v>
      </c>
      <c r="U73" s="111">
        <f>IF(ISNUMBER(P73),MARKAH!I67,"")</f>
        <v>0</v>
      </c>
      <c r="V73" s="113">
        <f t="shared" si="35"/>
        <v>0</v>
      </c>
    </row>
    <row r="74" spans="1:22">
      <c r="A74" s="87">
        <f>IF(ISBLANK(MARKAH!A68),"",MARKAH!A68)</f>
        <v>59</v>
      </c>
      <c r="B74" s="87" t="str">
        <f>IF(ISBLANK(MARKAH!B68),"",MARKAH!B68)</f>
        <v/>
      </c>
      <c r="C74" s="110" t="str">
        <f>IF(ISBLANK(MARKAH!C68),"",MARKAH!C68)</f>
        <v/>
      </c>
      <c r="D74" s="87">
        <f>IF(ISNUMBER(A74),MARKAH!D68,"")</f>
        <v>0</v>
      </c>
      <c r="E74" s="111">
        <f t="shared" ref="E74:E75" si="36">IF(ISNUMBER($A74),D74/D$15,"")</f>
        <v>0</v>
      </c>
      <c r="F74" s="39" t="str">
        <f t="shared" ref="F74:F75" si="37">IF(ISNUMBER(E74),VLOOKUP(E74,GradePoint,2),"")</f>
        <v>F</v>
      </c>
      <c r="G74" s="111">
        <f t="shared" ref="G74:G75" si="38">IF(ISNUMBER(E74),VLOOKUP(E74,GradePoint,3),"")</f>
        <v>0</v>
      </c>
      <c r="H74" s="39">
        <f>IF(ISNUMBER(A74),MARKAH!E68,"")</f>
        <v>0</v>
      </c>
      <c r="I74" s="111">
        <f t="shared" ref="I74:I75" si="39">IF(ISNUMBER($H74),H74/H$15,"")</f>
        <v>0</v>
      </c>
      <c r="J74" s="39" t="str">
        <f t="shared" ref="J74:J75" si="40">IF(ISNUMBER(I74),VLOOKUP(I74,GradePoint,2),"")</f>
        <v>F</v>
      </c>
      <c r="K74" s="111">
        <f t="shared" ref="K74:K75" si="41">IF(ISNUMBER(I74),VLOOKUP(I74,GradePoint,3),"")</f>
        <v>0</v>
      </c>
      <c r="L74" s="39">
        <f>IF(ISNUMBER(A74),MARKAH!F68,"")</f>
        <v>0</v>
      </c>
      <c r="M74" s="111">
        <f t="shared" ref="M74:M75" si="42">IF(ISNUMBER($L74),L74/L$15,"")</f>
        <v>0</v>
      </c>
      <c r="N74" s="39" t="str">
        <f t="shared" ref="N74:N75" si="43">IF(ISNUMBER(M74),VLOOKUP(M74,GradePoint,2),"")</f>
        <v>F</v>
      </c>
      <c r="O74" s="111">
        <f t="shared" ref="O74:O75" si="44">IF(ISNUMBER(M74),VLOOKUP(M74,GradePoint,3),"")</f>
        <v>0</v>
      </c>
      <c r="P74" s="111">
        <f t="shared" ref="P74:P75" si="45">IF(ISNUMBER($A74),D74+H74+L74,"")</f>
        <v>0</v>
      </c>
      <c r="Q74" s="39">
        <f t="shared" ref="Q74:Q75" si="46">IF(ISNUMBER(P74),CEILING(P74,1),"")</f>
        <v>0</v>
      </c>
      <c r="R74" s="112" t="str">
        <f t="shared" si="6"/>
        <v/>
      </c>
      <c r="S74" s="112">
        <f t="shared" ref="S74:S75" si="47">IF(ISNUMBER(Q74),VLOOKUP(Q74,GradePoint,3),"")</f>
        <v>0</v>
      </c>
      <c r="T74" s="111">
        <f>IF(ISNUMBER(P74),MARKAH!H68,"")</f>
        <v>0</v>
      </c>
      <c r="U74" s="111">
        <f>IF(ISNUMBER(P74),MARKAH!I68,"")</f>
        <v>0</v>
      </c>
      <c r="V74" s="113">
        <f t="shared" ref="V74:V75" si="48">IF(ISNUMBER(U74),CEILING(SUM(T74:U74),1),"")</f>
        <v>0</v>
      </c>
    </row>
    <row r="75" spans="1:22">
      <c r="A75" s="87">
        <f>IF(ISBLANK(MARKAH!A69),"",MARKAH!A69)</f>
        <v>60</v>
      </c>
      <c r="B75" s="87" t="str">
        <f>IF(ISBLANK(MARKAH!B69),"",MARKAH!B69)</f>
        <v/>
      </c>
      <c r="C75" s="110" t="str">
        <f>IF(ISBLANK(MARKAH!C69),"",MARKAH!C69)</f>
        <v/>
      </c>
      <c r="D75" s="87">
        <f>IF(ISNUMBER(A75),MARKAH!D69,"")</f>
        <v>0</v>
      </c>
      <c r="E75" s="111">
        <f t="shared" si="36"/>
        <v>0</v>
      </c>
      <c r="F75" s="39" t="str">
        <f t="shared" si="37"/>
        <v>F</v>
      </c>
      <c r="G75" s="111">
        <f t="shared" si="38"/>
        <v>0</v>
      </c>
      <c r="H75" s="39">
        <f>IF(ISNUMBER(A75),MARKAH!E69,"")</f>
        <v>0</v>
      </c>
      <c r="I75" s="111">
        <f t="shared" si="39"/>
        <v>0</v>
      </c>
      <c r="J75" s="39" t="str">
        <f t="shared" si="40"/>
        <v>F</v>
      </c>
      <c r="K75" s="111">
        <f t="shared" si="41"/>
        <v>0</v>
      </c>
      <c r="L75" s="39">
        <f>IF(ISNUMBER(A75),MARKAH!F69,"")</f>
        <v>0</v>
      </c>
      <c r="M75" s="111">
        <f t="shared" si="42"/>
        <v>0</v>
      </c>
      <c r="N75" s="39" t="str">
        <f t="shared" si="43"/>
        <v>F</v>
      </c>
      <c r="O75" s="111">
        <f t="shared" si="44"/>
        <v>0</v>
      </c>
      <c r="P75" s="111">
        <f t="shared" si="45"/>
        <v>0</v>
      </c>
      <c r="Q75" s="39">
        <f t="shared" si="46"/>
        <v>0</v>
      </c>
      <c r="R75" s="112" t="str">
        <f t="shared" si="6"/>
        <v/>
      </c>
      <c r="S75" s="112">
        <f t="shared" si="47"/>
        <v>0</v>
      </c>
      <c r="T75" s="111">
        <f>IF(ISNUMBER(P75),MARKAH!H69,"")</f>
        <v>0</v>
      </c>
      <c r="U75" s="111">
        <f>IF(ISNUMBER(P75),MARKAH!I69,"")</f>
        <v>0</v>
      </c>
      <c r="V75" s="113">
        <f t="shared" si="48"/>
        <v>0</v>
      </c>
    </row>
    <row r="76" spans="1:22">
      <c r="A76" s="114"/>
      <c r="B76" s="115"/>
      <c r="C76" s="116"/>
      <c r="D76" s="46"/>
      <c r="E76" s="117"/>
      <c r="G76" s="117"/>
      <c r="H76" s="46"/>
      <c r="I76" s="117"/>
      <c r="K76" s="117"/>
      <c r="L76" s="46"/>
      <c r="M76" s="117"/>
      <c r="O76" s="117"/>
      <c r="P76" s="117"/>
      <c r="T76" s="117"/>
      <c r="U76" s="117"/>
      <c r="V76" s="117"/>
    </row>
    <row r="77" spans="1:22">
      <c r="A77" s="114"/>
      <c r="B77" s="115"/>
      <c r="C77" s="116"/>
      <c r="D77" s="46"/>
      <c r="E77" s="117"/>
      <c r="G77" s="117"/>
      <c r="H77" s="46"/>
      <c r="I77" s="117"/>
      <c r="K77" s="117"/>
      <c r="L77" s="46"/>
      <c r="M77" s="117"/>
      <c r="O77" s="117"/>
      <c r="P77" s="117"/>
      <c r="T77" s="117"/>
      <c r="U77" s="117"/>
      <c r="V77" s="117"/>
    </row>
    <row r="78" spans="1:22">
      <c r="A78" s="114"/>
      <c r="B78" s="115"/>
      <c r="C78" s="116"/>
      <c r="D78" s="46"/>
      <c r="E78" s="117"/>
      <c r="G78" s="117"/>
      <c r="H78" s="46"/>
      <c r="I78" s="117"/>
      <c r="K78" s="117"/>
      <c r="L78" s="46"/>
      <c r="M78" s="117"/>
      <c r="O78" s="117"/>
      <c r="P78" s="117"/>
      <c r="T78" s="117"/>
      <c r="U78" s="117"/>
      <c r="V78" s="117"/>
    </row>
    <row r="79" spans="1:22">
      <c r="A79" s="114"/>
      <c r="B79" s="115"/>
      <c r="C79" s="116"/>
      <c r="D79" s="46"/>
      <c r="E79" s="117"/>
      <c r="G79" s="117"/>
      <c r="H79" s="46"/>
      <c r="I79" s="117"/>
      <c r="K79" s="117"/>
      <c r="L79" s="46"/>
      <c r="M79" s="117"/>
      <c r="O79" s="117"/>
      <c r="P79" s="117"/>
      <c r="T79" s="117"/>
      <c r="U79" s="117"/>
      <c r="V79" s="117"/>
    </row>
    <row r="80" spans="1:22">
      <c r="A80" s="114"/>
      <c r="B80" s="115"/>
      <c r="C80" s="116"/>
      <c r="D80" s="46"/>
      <c r="E80" s="117"/>
      <c r="G80" s="117"/>
      <c r="H80" s="46"/>
      <c r="I80" s="117"/>
      <c r="K80" s="117"/>
      <c r="L80" s="46"/>
      <c r="M80" s="117"/>
      <c r="O80" s="117"/>
      <c r="P80" s="117"/>
      <c r="T80" s="117"/>
      <c r="U80" s="117"/>
      <c r="V80" s="117"/>
    </row>
    <row r="81" spans="1:22">
      <c r="A81" s="114"/>
      <c r="B81" s="115"/>
      <c r="C81" s="116"/>
      <c r="D81" s="46"/>
      <c r="E81" s="117"/>
      <c r="G81" s="117"/>
      <c r="H81" s="46"/>
      <c r="I81" s="117"/>
      <c r="K81" s="117"/>
      <c r="L81" s="46"/>
      <c r="M81" s="117"/>
      <c r="O81" s="117"/>
      <c r="P81" s="117"/>
      <c r="T81" s="117"/>
      <c r="U81" s="117"/>
      <c r="V81" s="117"/>
    </row>
    <row r="82" spans="1:22">
      <c r="A82" s="114"/>
      <c r="B82" s="115"/>
      <c r="C82" s="116"/>
      <c r="D82" s="46"/>
      <c r="E82" s="117"/>
      <c r="G82" s="117"/>
      <c r="H82" s="46"/>
      <c r="I82" s="117"/>
      <c r="K82" s="117"/>
      <c r="L82" s="46"/>
      <c r="M82" s="117"/>
      <c r="O82" s="117"/>
      <c r="P82" s="117"/>
      <c r="T82" s="117"/>
      <c r="U82" s="117"/>
      <c r="V82" s="117"/>
    </row>
    <row r="83" spans="1:22">
      <c r="A83" s="114"/>
      <c r="B83" s="115"/>
      <c r="C83" s="116"/>
      <c r="D83" s="46"/>
      <c r="E83" s="117"/>
      <c r="G83" s="117"/>
      <c r="H83" s="46"/>
      <c r="I83" s="117"/>
      <c r="K83" s="117"/>
      <c r="L83" s="46"/>
      <c r="M83" s="117"/>
      <c r="O83" s="117"/>
      <c r="P83" s="117"/>
      <c r="T83" s="117"/>
      <c r="U83" s="117"/>
      <c r="V83" s="117"/>
    </row>
    <row r="84" spans="1:22">
      <c r="A84" s="114"/>
      <c r="B84" s="115"/>
      <c r="C84" s="116"/>
      <c r="D84" s="46"/>
      <c r="E84" s="117"/>
      <c r="G84" s="117"/>
      <c r="H84" s="46"/>
      <c r="I84" s="117"/>
      <c r="K84" s="117"/>
      <c r="L84" s="46"/>
      <c r="M84" s="117"/>
      <c r="O84" s="117"/>
      <c r="P84" s="117"/>
      <c r="T84" s="117"/>
      <c r="U84" s="117"/>
      <c r="V84" s="117"/>
    </row>
    <row r="85" spans="1:22">
      <c r="A85" s="114"/>
      <c r="B85" s="115"/>
      <c r="C85" s="116"/>
      <c r="D85" s="46"/>
      <c r="E85" s="117"/>
      <c r="G85" s="117"/>
      <c r="H85" s="46"/>
      <c r="I85" s="117"/>
      <c r="K85" s="117"/>
      <c r="L85" s="46"/>
      <c r="M85" s="117"/>
      <c r="O85" s="117"/>
      <c r="P85" s="117"/>
      <c r="T85" s="117"/>
      <c r="U85" s="117"/>
      <c r="V85" s="117"/>
    </row>
    <row r="86" spans="1:22">
      <c r="A86" s="114"/>
      <c r="B86" s="115"/>
      <c r="C86" s="116"/>
      <c r="D86" s="46"/>
      <c r="E86" s="117"/>
      <c r="G86" s="117"/>
      <c r="H86" s="46"/>
      <c r="I86" s="117"/>
      <c r="K86" s="117"/>
      <c r="L86" s="46"/>
      <c r="M86" s="117"/>
      <c r="O86" s="117"/>
      <c r="P86" s="117"/>
      <c r="T86" s="117"/>
      <c r="U86" s="117"/>
      <c r="V86" s="117"/>
    </row>
    <row r="87" spans="1:22">
      <c r="A87" s="114"/>
      <c r="B87" s="115"/>
      <c r="C87" s="116"/>
      <c r="D87" s="46"/>
      <c r="E87" s="117"/>
      <c r="G87" s="117"/>
      <c r="H87" s="46"/>
      <c r="I87" s="117"/>
      <c r="K87" s="117"/>
      <c r="L87" s="46"/>
      <c r="M87" s="117"/>
      <c r="O87" s="117"/>
      <c r="P87" s="117"/>
      <c r="T87" s="117"/>
      <c r="U87" s="117"/>
      <c r="V87" s="117"/>
    </row>
    <row r="88" spans="1:22">
      <c r="A88" s="114"/>
      <c r="B88" s="115"/>
      <c r="C88" s="116"/>
      <c r="D88" s="46"/>
      <c r="E88" s="117"/>
      <c r="G88" s="117"/>
      <c r="H88" s="46"/>
      <c r="I88" s="117"/>
      <c r="K88" s="117"/>
      <c r="L88" s="46"/>
      <c r="M88" s="117"/>
      <c r="O88" s="117"/>
      <c r="P88" s="117"/>
      <c r="T88" s="117"/>
      <c r="U88" s="117"/>
      <c r="V88" s="117"/>
    </row>
    <row r="89" spans="1:22">
      <c r="A89" s="114"/>
      <c r="B89" s="115"/>
      <c r="C89" s="116"/>
      <c r="D89" s="46"/>
      <c r="E89" s="117"/>
      <c r="G89" s="117"/>
      <c r="H89" s="46"/>
      <c r="I89" s="117"/>
      <c r="K89" s="117"/>
      <c r="L89" s="46"/>
      <c r="M89" s="117"/>
      <c r="O89" s="117"/>
      <c r="P89" s="117"/>
      <c r="T89" s="117"/>
      <c r="U89" s="117"/>
      <c r="V89" s="117"/>
    </row>
    <row r="90" spans="1:22">
      <c r="A90" s="114"/>
      <c r="B90" s="115"/>
      <c r="C90" s="116"/>
      <c r="D90" s="46"/>
      <c r="E90" s="117"/>
      <c r="G90" s="117"/>
      <c r="H90" s="46"/>
      <c r="I90" s="117"/>
      <c r="K90" s="117"/>
      <c r="L90" s="46"/>
      <c r="M90" s="117"/>
      <c r="O90" s="117"/>
      <c r="P90" s="117"/>
      <c r="T90" s="117"/>
      <c r="U90" s="117"/>
      <c r="V90" s="117"/>
    </row>
    <row r="91" spans="1:22">
      <c r="A91" s="114"/>
      <c r="B91" s="115"/>
      <c r="C91" s="116"/>
      <c r="D91" s="46"/>
      <c r="E91" s="117"/>
      <c r="G91" s="117"/>
      <c r="H91" s="46"/>
      <c r="I91" s="117"/>
      <c r="K91" s="117"/>
      <c r="L91" s="46"/>
      <c r="M91" s="117"/>
      <c r="O91" s="117"/>
      <c r="P91" s="117"/>
      <c r="T91" s="117"/>
      <c r="U91" s="117"/>
      <c r="V91" s="117"/>
    </row>
    <row r="92" spans="1:22">
      <c r="A92" s="114"/>
      <c r="B92" s="115"/>
      <c r="C92" s="116"/>
      <c r="D92" s="46"/>
      <c r="E92" s="117"/>
      <c r="G92" s="117"/>
      <c r="H92" s="46"/>
      <c r="I92" s="117"/>
      <c r="K92" s="117"/>
      <c r="L92" s="46"/>
      <c r="M92" s="117"/>
      <c r="O92" s="117"/>
      <c r="P92" s="117"/>
      <c r="T92" s="117"/>
      <c r="U92" s="117"/>
      <c r="V92" s="117"/>
    </row>
    <row r="93" spans="1:22">
      <c r="A93" s="114"/>
      <c r="B93" s="115"/>
      <c r="C93" s="116"/>
      <c r="D93" s="46"/>
      <c r="E93" s="117"/>
      <c r="G93" s="117"/>
      <c r="H93" s="46"/>
      <c r="I93" s="117"/>
      <c r="K93" s="117"/>
      <c r="L93" s="46"/>
      <c r="M93" s="117"/>
      <c r="O93" s="117"/>
      <c r="P93" s="117"/>
      <c r="T93" s="117"/>
      <c r="U93" s="117"/>
      <c r="V93" s="117"/>
    </row>
    <row r="94" spans="1:22">
      <c r="A94" s="114"/>
      <c r="B94" s="115"/>
      <c r="C94" s="116"/>
      <c r="D94" s="46"/>
      <c r="E94" s="117"/>
      <c r="G94" s="117"/>
      <c r="H94" s="46"/>
      <c r="I94" s="117"/>
      <c r="K94" s="117"/>
      <c r="L94" s="46"/>
      <c r="M94" s="117"/>
      <c r="O94" s="117"/>
      <c r="P94" s="117"/>
      <c r="T94" s="117"/>
      <c r="U94" s="117"/>
      <c r="V94" s="117"/>
    </row>
    <row r="95" spans="1:22">
      <c r="A95" s="114"/>
      <c r="B95" s="115"/>
      <c r="C95" s="116"/>
      <c r="D95" s="46"/>
      <c r="E95" s="117"/>
      <c r="G95" s="117"/>
      <c r="H95" s="46"/>
      <c r="I95" s="117"/>
      <c r="K95" s="117"/>
      <c r="L95" s="46"/>
      <c r="M95" s="117"/>
      <c r="O95" s="117"/>
      <c r="P95" s="117"/>
      <c r="T95" s="117"/>
      <c r="U95" s="117"/>
      <c r="V95" s="117"/>
    </row>
    <row r="96" spans="1:22">
      <c r="A96" s="114"/>
      <c r="B96" s="115"/>
      <c r="C96" s="116"/>
      <c r="D96" s="46"/>
      <c r="E96" s="117"/>
      <c r="G96" s="117"/>
      <c r="H96" s="46"/>
      <c r="I96" s="117"/>
      <c r="K96" s="117"/>
      <c r="L96" s="46"/>
      <c r="M96" s="117"/>
      <c r="O96" s="117"/>
      <c r="P96" s="117"/>
      <c r="T96" s="117"/>
      <c r="U96" s="117"/>
      <c r="V96" s="117"/>
    </row>
    <row r="97" spans="1:22">
      <c r="A97" s="114"/>
      <c r="B97" s="115"/>
      <c r="C97" s="116"/>
      <c r="D97" s="46"/>
      <c r="E97" s="117"/>
      <c r="G97" s="117"/>
      <c r="H97" s="46"/>
      <c r="I97" s="117"/>
      <c r="K97" s="117"/>
      <c r="L97" s="46"/>
      <c r="M97" s="117"/>
      <c r="O97" s="117"/>
      <c r="P97" s="117"/>
      <c r="T97" s="117"/>
      <c r="U97" s="117"/>
      <c r="V97" s="117"/>
    </row>
    <row r="98" spans="1:22">
      <c r="A98" s="114"/>
      <c r="B98" s="115"/>
      <c r="C98" s="116"/>
      <c r="D98" s="46"/>
      <c r="E98" s="117"/>
      <c r="G98" s="117"/>
      <c r="H98" s="46"/>
      <c r="I98" s="117"/>
      <c r="K98" s="117"/>
      <c r="L98" s="46"/>
      <c r="M98" s="117"/>
      <c r="O98" s="117"/>
      <c r="P98" s="117"/>
      <c r="T98" s="117"/>
      <c r="U98" s="117"/>
      <c r="V98" s="117"/>
    </row>
    <row r="99" spans="1:22">
      <c r="A99" s="114"/>
      <c r="B99" s="115"/>
      <c r="C99" s="116"/>
      <c r="D99" s="46"/>
      <c r="E99" s="117"/>
      <c r="G99" s="117"/>
      <c r="H99" s="46"/>
      <c r="I99" s="117"/>
      <c r="K99" s="117"/>
      <c r="L99" s="46"/>
      <c r="M99" s="117"/>
      <c r="O99" s="117"/>
      <c r="P99" s="117"/>
      <c r="T99" s="117"/>
      <c r="U99" s="117"/>
      <c r="V99" s="117"/>
    </row>
    <row r="100" spans="1:22">
      <c r="A100" s="114"/>
      <c r="B100" s="115"/>
      <c r="C100" s="116"/>
      <c r="D100" s="46"/>
      <c r="E100" s="117"/>
      <c r="G100" s="117"/>
      <c r="H100" s="46"/>
      <c r="I100" s="117"/>
      <c r="K100" s="117"/>
      <c r="L100" s="46"/>
      <c r="M100" s="117"/>
      <c r="O100" s="117"/>
      <c r="P100" s="117"/>
      <c r="T100" s="117"/>
      <c r="U100" s="117"/>
      <c r="V100" s="117"/>
    </row>
    <row r="101" spans="1:22">
      <c r="A101" s="114"/>
      <c r="B101" s="115"/>
      <c r="C101" s="116"/>
      <c r="D101" s="46"/>
      <c r="E101" s="117"/>
      <c r="G101" s="117"/>
      <c r="H101" s="46"/>
      <c r="I101" s="117"/>
      <c r="K101" s="117"/>
      <c r="L101" s="46"/>
      <c r="M101" s="117"/>
      <c r="O101" s="117"/>
      <c r="P101" s="117"/>
      <c r="T101" s="117"/>
      <c r="U101" s="117"/>
      <c r="V101" s="117"/>
    </row>
    <row r="102" spans="1:22">
      <c r="A102" s="114"/>
      <c r="B102" s="115"/>
      <c r="C102" s="116"/>
      <c r="D102" s="46"/>
      <c r="E102" s="117"/>
      <c r="G102" s="117"/>
      <c r="H102" s="46"/>
      <c r="I102" s="117"/>
      <c r="K102" s="117"/>
      <c r="L102" s="46"/>
      <c r="M102" s="117"/>
      <c r="O102" s="117"/>
      <c r="P102" s="117"/>
      <c r="T102" s="117"/>
      <c r="U102" s="117"/>
      <c r="V102" s="117"/>
    </row>
    <row r="103" spans="1:22">
      <c r="A103" s="114"/>
      <c r="B103" s="115"/>
      <c r="C103" s="116"/>
      <c r="D103" s="46"/>
      <c r="E103" s="117"/>
      <c r="G103" s="117"/>
      <c r="H103" s="46"/>
      <c r="I103" s="117"/>
      <c r="K103" s="117"/>
      <c r="L103" s="46"/>
      <c r="M103" s="117"/>
      <c r="O103" s="117"/>
      <c r="P103" s="117"/>
      <c r="T103" s="117"/>
      <c r="U103" s="117"/>
      <c r="V103" s="117"/>
    </row>
    <row r="104" spans="1:22">
      <c r="A104" s="114"/>
      <c r="B104" s="115"/>
      <c r="C104" s="116"/>
      <c r="D104" s="46"/>
      <c r="E104" s="117"/>
      <c r="G104" s="117"/>
      <c r="H104" s="46"/>
      <c r="I104" s="117"/>
      <c r="K104" s="117"/>
      <c r="L104" s="46"/>
      <c r="M104" s="117"/>
      <c r="O104" s="117"/>
      <c r="P104" s="117"/>
      <c r="T104" s="117"/>
      <c r="U104" s="117"/>
      <c r="V104" s="117"/>
    </row>
    <row r="105" spans="1:22">
      <c r="A105" s="114"/>
      <c r="B105" s="115"/>
      <c r="C105" s="116"/>
      <c r="D105" s="46"/>
      <c r="E105" s="117"/>
      <c r="G105" s="117"/>
      <c r="H105" s="46"/>
      <c r="I105" s="117"/>
      <c r="K105" s="117"/>
      <c r="L105" s="46"/>
      <c r="M105" s="117"/>
      <c r="O105" s="117"/>
      <c r="P105" s="117"/>
      <c r="T105" s="117"/>
      <c r="U105" s="117"/>
      <c r="V105" s="117"/>
    </row>
    <row r="106" spans="1:22">
      <c r="A106" s="114"/>
      <c r="B106" s="115"/>
      <c r="C106" s="116"/>
      <c r="D106" s="46"/>
      <c r="E106" s="117"/>
      <c r="G106" s="117"/>
      <c r="H106" s="46"/>
      <c r="I106" s="117"/>
      <c r="K106" s="117"/>
      <c r="L106" s="46"/>
      <c r="M106" s="117"/>
      <c r="O106" s="117"/>
      <c r="P106" s="117"/>
      <c r="T106" s="117"/>
      <c r="U106" s="117"/>
      <c r="V106" s="117"/>
    </row>
    <row r="107" spans="1:22">
      <c r="A107" s="114"/>
      <c r="B107" s="115"/>
      <c r="C107" s="116"/>
      <c r="D107" s="46"/>
      <c r="E107" s="117"/>
      <c r="G107" s="117"/>
      <c r="H107" s="46"/>
      <c r="I107" s="117"/>
      <c r="K107" s="117"/>
      <c r="L107" s="46"/>
      <c r="M107" s="117"/>
      <c r="O107" s="117"/>
      <c r="P107" s="117"/>
      <c r="T107" s="117"/>
      <c r="U107" s="117"/>
      <c r="V107" s="117"/>
    </row>
    <row r="108" spans="1:22">
      <c r="A108" s="114"/>
      <c r="B108" s="115"/>
      <c r="C108" s="116"/>
      <c r="D108" s="46"/>
      <c r="E108" s="117"/>
      <c r="G108" s="117"/>
      <c r="H108" s="46"/>
      <c r="I108" s="117"/>
      <c r="K108" s="117"/>
      <c r="L108" s="46"/>
      <c r="M108" s="117"/>
      <c r="O108" s="117"/>
      <c r="P108" s="117"/>
      <c r="T108" s="117"/>
      <c r="U108" s="117"/>
      <c r="V108" s="117"/>
    </row>
    <row r="109" spans="1:22">
      <c r="A109" s="114"/>
      <c r="B109" s="115"/>
      <c r="C109" s="116"/>
      <c r="D109" s="46"/>
      <c r="E109" s="117"/>
      <c r="G109" s="117"/>
      <c r="H109" s="46"/>
      <c r="I109" s="117"/>
      <c r="K109" s="117"/>
      <c r="L109" s="46"/>
      <c r="M109" s="117"/>
      <c r="O109" s="117"/>
      <c r="P109" s="117"/>
      <c r="T109" s="117"/>
      <c r="U109" s="117"/>
      <c r="V109" s="117"/>
    </row>
    <row r="110" spans="1:22">
      <c r="A110" s="114"/>
      <c r="B110" s="115"/>
      <c r="C110" s="116"/>
      <c r="D110" s="46"/>
      <c r="E110" s="117"/>
      <c r="G110" s="117"/>
      <c r="H110" s="46"/>
      <c r="I110" s="117"/>
      <c r="K110" s="117"/>
      <c r="L110" s="46"/>
      <c r="M110" s="117"/>
      <c r="O110" s="117"/>
      <c r="P110" s="117"/>
      <c r="T110" s="117"/>
      <c r="U110" s="117"/>
      <c r="V110" s="117"/>
    </row>
    <row r="111" spans="1:22">
      <c r="A111" s="114"/>
      <c r="B111" s="115"/>
      <c r="C111" s="116"/>
      <c r="D111" s="46"/>
      <c r="E111" s="117"/>
      <c r="G111" s="117"/>
      <c r="H111" s="46"/>
      <c r="I111" s="117"/>
      <c r="K111" s="117"/>
      <c r="L111" s="46"/>
      <c r="M111" s="117"/>
      <c r="O111" s="117"/>
      <c r="P111" s="117"/>
      <c r="T111" s="117"/>
      <c r="U111" s="117"/>
      <c r="V111" s="117"/>
    </row>
    <row r="112" spans="1:22">
      <c r="A112" s="114"/>
      <c r="B112" s="115"/>
      <c r="C112" s="116"/>
      <c r="D112" s="46"/>
      <c r="E112" s="117"/>
      <c r="G112" s="117"/>
      <c r="H112" s="46"/>
      <c r="I112" s="117"/>
      <c r="K112" s="117"/>
      <c r="L112" s="46"/>
      <c r="M112" s="117"/>
      <c r="O112" s="117"/>
      <c r="P112" s="117"/>
      <c r="T112" s="117"/>
      <c r="U112" s="117"/>
      <c r="V112" s="117"/>
    </row>
    <row r="113" spans="1:22">
      <c r="A113" s="114"/>
      <c r="B113" s="115"/>
      <c r="C113" s="116"/>
      <c r="D113" s="46"/>
      <c r="E113" s="117"/>
      <c r="G113" s="117"/>
      <c r="H113" s="46"/>
      <c r="I113" s="117"/>
      <c r="K113" s="117"/>
      <c r="L113" s="46"/>
      <c r="M113" s="117"/>
      <c r="O113" s="117"/>
      <c r="P113" s="117"/>
      <c r="T113" s="117"/>
      <c r="U113" s="117"/>
      <c r="V113" s="117"/>
    </row>
    <row r="114" spans="1:22">
      <c r="A114" s="114"/>
      <c r="B114" s="115"/>
      <c r="C114" s="116"/>
      <c r="D114" s="46"/>
      <c r="E114" s="117"/>
      <c r="G114" s="117"/>
      <c r="H114" s="46"/>
      <c r="I114" s="117"/>
      <c r="K114" s="117"/>
      <c r="L114" s="46"/>
      <c r="M114" s="117"/>
      <c r="O114" s="117"/>
      <c r="P114" s="117"/>
      <c r="T114" s="117"/>
      <c r="U114" s="117"/>
      <c r="V114" s="117"/>
    </row>
    <row r="115" spans="1:22">
      <c r="A115" s="114"/>
      <c r="B115" s="115"/>
      <c r="C115" s="116"/>
      <c r="D115" s="46"/>
      <c r="E115" s="117"/>
      <c r="G115" s="117"/>
      <c r="H115" s="46"/>
      <c r="I115" s="117"/>
      <c r="K115" s="117"/>
      <c r="L115" s="46"/>
      <c r="M115" s="117"/>
      <c r="O115" s="117"/>
      <c r="P115" s="117"/>
      <c r="T115" s="117"/>
      <c r="U115" s="117"/>
      <c r="V115" s="117"/>
    </row>
    <row r="116" spans="1:22">
      <c r="A116" s="114"/>
      <c r="B116" s="115"/>
      <c r="C116" s="116"/>
      <c r="D116" s="46"/>
      <c r="E116" s="117"/>
      <c r="G116" s="117"/>
      <c r="H116" s="46"/>
      <c r="I116" s="117"/>
      <c r="K116" s="117"/>
      <c r="L116" s="46"/>
      <c r="M116" s="117"/>
      <c r="O116" s="117"/>
      <c r="P116" s="117"/>
      <c r="T116" s="117"/>
      <c r="U116" s="117"/>
      <c r="V116" s="117"/>
    </row>
    <row r="117" spans="1:22">
      <c r="A117" s="114"/>
      <c r="B117" s="115"/>
      <c r="C117" s="116"/>
      <c r="D117" s="46"/>
      <c r="E117" s="117"/>
      <c r="G117" s="117"/>
      <c r="H117" s="46"/>
      <c r="I117" s="117"/>
      <c r="K117" s="117"/>
      <c r="L117" s="46"/>
      <c r="M117" s="117"/>
      <c r="O117" s="117"/>
      <c r="P117" s="117"/>
      <c r="T117" s="117"/>
      <c r="U117" s="117"/>
      <c r="V117" s="117"/>
    </row>
    <row r="118" spans="1:22">
      <c r="A118" s="114"/>
      <c r="B118" s="115"/>
      <c r="C118" s="116"/>
      <c r="D118" s="46"/>
      <c r="E118" s="117"/>
      <c r="G118" s="117"/>
      <c r="H118" s="46"/>
      <c r="I118" s="117"/>
      <c r="K118" s="117"/>
      <c r="L118" s="46"/>
      <c r="M118" s="117"/>
      <c r="O118" s="117"/>
      <c r="P118" s="117"/>
      <c r="T118" s="117"/>
      <c r="U118" s="117"/>
      <c r="V118" s="117"/>
    </row>
    <row r="119" spans="1:22">
      <c r="A119" s="114"/>
      <c r="B119" s="115"/>
      <c r="C119" s="116"/>
      <c r="D119" s="46"/>
      <c r="E119" s="117"/>
      <c r="G119" s="117"/>
      <c r="H119" s="46"/>
      <c r="I119" s="117"/>
      <c r="K119" s="117"/>
      <c r="L119" s="46"/>
      <c r="M119" s="117"/>
      <c r="O119" s="117"/>
      <c r="P119" s="117"/>
      <c r="T119" s="117"/>
      <c r="U119" s="117"/>
      <c r="V119" s="117"/>
    </row>
    <row r="120" spans="1:22">
      <c r="A120" s="114"/>
      <c r="B120" s="115"/>
      <c r="C120" s="116"/>
      <c r="D120" s="46"/>
      <c r="E120" s="117"/>
      <c r="G120" s="117"/>
      <c r="H120" s="46"/>
      <c r="I120" s="117"/>
      <c r="K120" s="117"/>
      <c r="L120" s="46"/>
      <c r="M120" s="117"/>
      <c r="O120" s="117"/>
      <c r="P120" s="117"/>
      <c r="T120" s="117"/>
      <c r="U120" s="117"/>
      <c r="V120" s="117"/>
    </row>
    <row r="121" spans="1:22">
      <c r="A121" s="114"/>
      <c r="B121" s="115"/>
      <c r="C121" s="116"/>
      <c r="D121" s="46"/>
      <c r="E121" s="117"/>
      <c r="G121" s="117"/>
      <c r="H121" s="46"/>
      <c r="I121" s="117"/>
      <c r="K121" s="117"/>
      <c r="L121" s="46"/>
      <c r="M121" s="117"/>
      <c r="O121" s="117"/>
      <c r="P121" s="117"/>
      <c r="T121" s="117"/>
      <c r="U121" s="117"/>
      <c r="V121" s="117"/>
    </row>
    <row r="122" spans="1:22">
      <c r="A122" s="114"/>
      <c r="B122" s="115"/>
      <c r="C122" s="116"/>
      <c r="D122" s="46"/>
      <c r="E122" s="117"/>
      <c r="G122" s="117"/>
      <c r="H122" s="46"/>
      <c r="I122" s="117"/>
      <c r="K122" s="117"/>
      <c r="L122" s="46"/>
      <c r="M122" s="117"/>
      <c r="O122" s="117"/>
      <c r="P122" s="117"/>
      <c r="T122" s="117"/>
      <c r="U122" s="117"/>
      <c r="V122" s="117"/>
    </row>
    <row r="123" spans="1:22">
      <c r="A123" s="114"/>
      <c r="B123" s="115"/>
      <c r="C123" s="116"/>
      <c r="D123" s="46"/>
      <c r="E123" s="117"/>
      <c r="G123" s="117"/>
      <c r="H123" s="46"/>
      <c r="I123" s="117"/>
      <c r="K123" s="117"/>
      <c r="L123" s="46"/>
      <c r="M123" s="117"/>
      <c r="O123" s="117"/>
      <c r="P123" s="117"/>
      <c r="T123" s="117"/>
      <c r="U123" s="117"/>
      <c r="V123" s="117"/>
    </row>
    <row r="124" spans="1:22">
      <c r="A124" s="114"/>
      <c r="B124" s="115"/>
      <c r="C124" s="116"/>
      <c r="D124" s="46"/>
      <c r="E124" s="117"/>
      <c r="G124" s="117"/>
      <c r="H124" s="46"/>
      <c r="I124" s="117"/>
      <c r="K124" s="117"/>
      <c r="L124" s="46"/>
      <c r="M124" s="117"/>
      <c r="O124" s="117"/>
      <c r="P124" s="117"/>
      <c r="T124" s="117"/>
      <c r="U124" s="117"/>
      <c r="V124" s="117"/>
    </row>
    <row r="125" spans="1:22">
      <c r="A125" s="114"/>
      <c r="B125" s="115"/>
      <c r="C125" s="116"/>
      <c r="D125" s="46"/>
      <c r="E125" s="117"/>
      <c r="G125" s="117"/>
      <c r="H125" s="46"/>
      <c r="I125" s="117"/>
      <c r="K125" s="117"/>
      <c r="L125" s="46"/>
      <c r="M125" s="117"/>
      <c r="O125" s="117"/>
      <c r="P125" s="117"/>
      <c r="T125" s="117"/>
      <c r="U125" s="117"/>
      <c r="V125" s="117"/>
    </row>
    <row r="126" spans="1:22">
      <c r="A126" s="114"/>
      <c r="B126" s="115"/>
      <c r="C126" s="116"/>
      <c r="D126" s="46"/>
      <c r="E126" s="117"/>
      <c r="G126" s="117"/>
      <c r="H126" s="46"/>
      <c r="I126" s="117"/>
      <c r="K126" s="117"/>
      <c r="L126" s="46"/>
      <c r="M126" s="117"/>
      <c r="O126" s="117"/>
      <c r="P126" s="117"/>
      <c r="T126" s="117"/>
      <c r="U126" s="117"/>
      <c r="V126" s="117"/>
    </row>
    <row r="127" spans="1:22">
      <c r="A127" s="114"/>
      <c r="B127" s="115"/>
      <c r="C127" s="116"/>
      <c r="D127" s="46"/>
      <c r="E127" s="117"/>
      <c r="G127" s="117"/>
      <c r="H127" s="46"/>
      <c r="I127" s="117"/>
      <c r="K127" s="117"/>
      <c r="L127" s="46"/>
      <c r="M127" s="117"/>
      <c r="O127" s="117"/>
      <c r="P127" s="117"/>
      <c r="T127" s="117"/>
      <c r="U127" s="117"/>
      <c r="V127" s="117"/>
    </row>
    <row r="128" spans="1:22">
      <c r="A128" s="114"/>
      <c r="B128" s="115"/>
      <c r="C128" s="116"/>
      <c r="D128" s="46"/>
      <c r="E128" s="117"/>
      <c r="G128" s="117"/>
      <c r="H128" s="46"/>
      <c r="I128" s="117"/>
      <c r="K128" s="117"/>
      <c r="L128" s="46"/>
      <c r="M128" s="117"/>
      <c r="O128" s="117"/>
      <c r="P128" s="117"/>
      <c r="T128" s="117"/>
      <c r="U128" s="117"/>
      <c r="V128" s="117"/>
    </row>
    <row r="129" spans="1:22">
      <c r="A129" s="114"/>
      <c r="B129" s="115"/>
      <c r="C129" s="116"/>
      <c r="D129" s="46"/>
      <c r="E129" s="117"/>
      <c r="G129" s="117"/>
      <c r="H129" s="46"/>
      <c r="I129" s="117"/>
      <c r="K129" s="117"/>
      <c r="L129" s="46"/>
      <c r="M129" s="117"/>
      <c r="O129" s="117"/>
      <c r="P129" s="117"/>
      <c r="T129" s="117"/>
      <c r="U129" s="117"/>
      <c r="V129" s="117"/>
    </row>
    <row r="130" spans="1:22">
      <c r="A130" s="114"/>
      <c r="B130" s="115"/>
      <c r="C130" s="116"/>
      <c r="D130" s="46"/>
      <c r="E130" s="117"/>
      <c r="G130" s="117"/>
      <c r="H130" s="46"/>
      <c r="I130" s="117"/>
      <c r="K130" s="117"/>
      <c r="L130" s="46"/>
      <c r="M130" s="117"/>
      <c r="O130" s="117"/>
      <c r="P130" s="117"/>
      <c r="T130" s="117"/>
      <c r="U130" s="117"/>
      <c r="V130" s="117"/>
    </row>
    <row r="131" spans="1:22">
      <c r="A131" s="114"/>
      <c r="B131" s="115"/>
      <c r="C131" s="116"/>
      <c r="D131" s="46"/>
      <c r="E131" s="117"/>
      <c r="G131" s="117"/>
      <c r="H131" s="46"/>
      <c r="I131" s="117"/>
      <c r="K131" s="117"/>
      <c r="L131" s="46"/>
      <c r="M131" s="117"/>
      <c r="O131" s="117"/>
      <c r="P131" s="117"/>
      <c r="T131" s="117"/>
      <c r="U131" s="117"/>
      <c r="V131" s="117"/>
    </row>
    <row r="132" spans="1:22">
      <c r="A132" s="114"/>
      <c r="B132" s="115"/>
      <c r="C132" s="116"/>
      <c r="D132" s="46"/>
      <c r="E132" s="117"/>
      <c r="G132" s="117"/>
      <c r="H132" s="46"/>
      <c r="I132" s="117"/>
      <c r="K132" s="117"/>
      <c r="L132" s="46"/>
      <c r="M132" s="117"/>
      <c r="O132" s="117"/>
      <c r="P132" s="117"/>
      <c r="T132" s="117"/>
      <c r="U132" s="117"/>
      <c r="V132" s="117"/>
    </row>
    <row r="133" spans="1:22">
      <c r="A133" s="114"/>
      <c r="B133" s="115"/>
      <c r="C133" s="116"/>
      <c r="D133" s="46"/>
      <c r="E133" s="117"/>
      <c r="G133" s="117"/>
      <c r="H133" s="46"/>
      <c r="I133" s="117"/>
      <c r="K133" s="117"/>
      <c r="L133" s="46"/>
      <c r="M133" s="117"/>
      <c r="O133" s="117"/>
      <c r="P133" s="117"/>
      <c r="T133" s="117"/>
      <c r="U133" s="117"/>
      <c r="V133" s="117"/>
    </row>
    <row r="134" spans="1:22">
      <c r="A134" s="114"/>
      <c r="B134" s="115"/>
      <c r="C134" s="116"/>
      <c r="D134" s="46"/>
      <c r="E134" s="117"/>
      <c r="G134" s="117"/>
      <c r="H134" s="46"/>
      <c r="I134" s="117"/>
      <c r="K134" s="117"/>
      <c r="L134" s="46"/>
      <c r="M134" s="117"/>
      <c r="O134" s="117"/>
      <c r="P134" s="117"/>
      <c r="T134" s="117"/>
      <c r="U134" s="117"/>
      <c r="V134" s="117"/>
    </row>
    <row r="135" spans="1:22">
      <c r="A135" s="114"/>
      <c r="B135" s="115"/>
      <c r="C135" s="116"/>
      <c r="D135" s="46"/>
      <c r="E135" s="117"/>
      <c r="G135" s="117"/>
      <c r="H135" s="46"/>
      <c r="I135" s="117"/>
      <c r="K135" s="117"/>
      <c r="L135" s="46"/>
      <c r="M135" s="117"/>
      <c r="O135" s="117"/>
      <c r="P135" s="117"/>
      <c r="T135" s="117"/>
      <c r="U135" s="117"/>
      <c r="V135" s="117"/>
    </row>
    <row r="136" spans="1:22">
      <c r="A136" s="114"/>
      <c r="B136" s="115"/>
      <c r="C136" s="116"/>
      <c r="D136" s="46"/>
      <c r="E136" s="117"/>
      <c r="G136" s="117"/>
      <c r="H136" s="46"/>
      <c r="I136" s="117"/>
      <c r="K136" s="117"/>
      <c r="L136" s="46"/>
      <c r="M136" s="117"/>
      <c r="O136" s="117"/>
      <c r="P136" s="117"/>
      <c r="T136" s="117"/>
      <c r="U136" s="117"/>
      <c r="V136" s="117"/>
    </row>
    <row r="137" spans="1:22">
      <c r="A137" s="114"/>
      <c r="B137" s="115"/>
      <c r="C137" s="116"/>
      <c r="D137" s="46"/>
      <c r="E137" s="117"/>
      <c r="G137" s="117"/>
      <c r="H137" s="46"/>
      <c r="I137" s="117"/>
      <c r="K137" s="117"/>
      <c r="L137" s="46"/>
      <c r="M137" s="117"/>
      <c r="O137" s="117"/>
      <c r="P137" s="117"/>
      <c r="T137" s="117"/>
      <c r="U137" s="117"/>
      <c r="V137" s="117"/>
    </row>
    <row r="138" spans="1:22">
      <c r="A138" s="114"/>
      <c r="B138" s="115"/>
      <c r="C138" s="116"/>
      <c r="D138" s="46"/>
      <c r="E138" s="117"/>
      <c r="G138" s="117"/>
      <c r="H138" s="46"/>
      <c r="I138" s="117"/>
      <c r="K138" s="117"/>
      <c r="L138" s="46"/>
      <c r="M138" s="117"/>
      <c r="O138" s="117"/>
      <c r="P138" s="117"/>
      <c r="T138" s="117"/>
      <c r="U138" s="117"/>
      <c r="V138" s="117"/>
    </row>
    <row r="139" spans="1:22">
      <c r="A139" s="114"/>
      <c r="B139" s="115"/>
      <c r="C139" s="116"/>
      <c r="D139" s="46"/>
      <c r="E139" s="117"/>
      <c r="G139" s="117"/>
      <c r="H139" s="46"/>
      <c r="I139" s="117"/>
      <c r="K139" s="117"/>
      <c r="L139" s="46"/>
      <c r="M139" s="117"/>
      <c r="O139" s="117"/>
      <c r="P139" s="117"/>
      <c r="T139" s="117"/>
      <c r="U139" s="117"/>
      <c r="V139" s="117"/>
    </row>
    <row r="140" spans="1:22">
      <c r="A140" s="114"/>
      <c r="B140" s="115"/>
      <c r="C140" s="116"/>
      <c r="D140" s="46"/>
      <c r="E140" s="117"/>
      <c r="G140" s="117"/>
      <c r="H140" s="46"/>
      <c r="I140" s="117"/>
      <c r="K140" s="117"/>
      <c r="L140" s="46"/>
      <c r="M140" s="117"/>
      <c r="O140" s="117"/>
      <c r="P140" s="117"/>
      <c r="T140" s="117"/>
      <c r="U140" s="117"/>
      <c r="V140" s="117"/>
    </row>
    <row r="141" spans="1:22">
      <c r="A141" s="114"/>
      <c r="B141" s="115"/>
      <c r="C141" s="116"/>
      <c r="D141" s="46"/>
      <c r="E141" s="117"/>
      <c r="G141" s="117"/>
      <c r="H141" s="46"/>
      <c r="I141" s="117"/>
      <c r="K141" s="117"/>
      <c r="L141" s="46"/>
      <c r="M141" s="117"/>
      <c r="O141" s="117"/>
      <c r="P141" s="117"/>
      <c r="T141" s="117"/>
      <c r="U141" s="117"/>
      <c r="V141" s="117"/>
    </row>
  </sheetData>
  <sheetProtection algorithmName="SHA-512" hashValue="dwfVYRKtjHkm8LdzlHVCeciu0mP5h0OCTpi9J73cJ8OfonsUHlgxdK8b8drIpcrnUcRfgZGN4mTTs6mYYz+MQw==" saltValue="VMWy2dhMlNGNtP9i4km/5Q==" spinCount="100000" sheet="1" objects="1" scenarios="1" formatCells="0" formatRows="0" deleteRows="0"/>
  <mergeCells count="17">
    <mergeCell ref="P13:P14"/>
    <mergeCell ref="D13:G13"/>
    <mergeCell ref="D14:G14"/>
    <mergeCell ref="H14:K14"/>
    <mergeCell ref="C10:E10"/>
    <mergeCell ref="F10:N10"/>
    <mergeCell ref="H13:K13"/>
    <mergeCell ref="L13:O13"/>
    <mergeCell ref="L14:O14"/>
    <mergeCell ref="A4:N4"/>
    <mergeCell ref="A5:N5"/>
    <mergeCell ref="C7:E7"/>
    <mergeCell ref="C8:E8"/>
    <mergeCell ref="C9:E9"/>
    <mergeCell ref="F7:N7"/>
    <mergeCell ref="F8:N8"/>
    <mergeCell ref="F9:N9"/>
  </mergeCells>
  <conditionalFormatting sqref="V16:V75">
    <cfRule type="cellIs" dxfId="1" priority="1" operator="notEqual">
      <formula>$Q16</formula>
    </cfRule>
  </conditionalFormatting>
  <pageMargins left="0.70866141732283505" right="0.70866141732283505" top="0.74803149606299202" bottom="0.74803149606299202" header="0.31496062992126" footer="0.31496062992126"/>
  <pageSetup paperSize="9" scale="69" fitToHeight="0" orientation="landscape" errors="blank" r:id="rId1"/>
  <headerFooter>
    <oddFooter>&amp;L&amp;D|&amp;T&amp;C&amp;F&amp;R&amp;P/&amp;N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I57"/>
  <sheetViews>
    <sheetView showGridLines="0" zoomScaleNormal="100" workbookViewId="0">
      <selection activeCell="D33" sqref="D33:I33"/>
    </sheetView>
  </sheetViews>
  <sheetFormatPr defaultColWidth="8.85546875" defaultRowHeight="15"/>
  <cols>
    <col min="1" max="1" width="6.42578125" customWidth="1"/>
    <col min="2" max="2" width="3.7109375" customWidth="1"/>
    <col min="3" max="3" width="12.85546875" customWidth="1"/>
    <col min="4" max="4" width="10.7109375" customWidth="1"/>
    <col min="5" max="5" width="26" customWidth="1"/>
    <col min="6" max="8" width="9.140625" style="4"/>
    <col min="9" max="10" width="9.140625"/>
  </cols>
  <sheetData>
    <row r="1" spans="3:9">
      <c r="C1" s="149" t="s">
        <v>23</v>
      </c>
      <c r="D1" s="149"/>
      <c r="E1" s="149"/>
      <c r="F1" s="149"/>
      <c r="G1" s="149"/>
      <c r="H1" s="149"/>
      <c r="I1" s="149"/>
    </row>
    <row r="2" spans="3:9">
      <c r="F2" s="9"/>
    </row>
    <row r="3" spans="3:9">
      <c r="C3" s="10" t="s">
        <v>24</v>
      </c>
      <c r="D3" s="152">
        <f>CQI!A5</f>
        <v>0</v>
      </c>
      <c r="E3" s="152"/>
      <c r="F3" s="152"/>
      <c r="G3" s="152"/>
      <c r="H3" s="152"/>
    </row>
    <row r="4" spans="3:9">
      <c r="C4" s="10" t="s">
        <v>19</v>
      </c>
      <c r="D4" s="152">
        <f>CQI!C10</f>
        <v>0</v>
      </c>
      <c r="E4" s="152"/>
      <c r="F4" s="152"/>
      <c r="G4" s="152"/>
      <c r="H4" s="152"/>
    </row>
    <row r="5" spans="3:9">
      <c r="C5" s="10" t="s">
        <v>20</v>
      </c>
      <c r="D5" s="152" t="str">
        <f>CQI!F10</f>
        <v/>
      </c>
      <c r="E5" s="152"/>
      <c r="F5" s="152"/>
      <c r="G5" s="152"/>
      <c r="H5" s="152"/>
    </row>
    <row r="6" spans="3:9">
      <c r="C6" s="11"/>
    </row>
    <row r="7" spans="3:9">
      <c r="C7" s="12" t="s">
        <v>35</v>
      </c>
      <c r="D7" s="13"/>
      <c r="E7" s="13"/>
      <c r="F7" s="14"/>
      <c r="G7" s="14"/>
      <c r="H7" s="14"/>
      <c r="I7" s="13"/>
    </row>
    <row r="9" spans="3:9">
      <c r="C9" s="15" t="s">
        <v>25</v>
      </c>
      <c r="D9" s="15" t="s">
        <v>26</v>
      </c>
      <c r="E9" s="11"/>
    </row>
    <row r="10" spans="3:9">
      <c r="C10" s="3" t="s">
        <v>12</v>
      </c>
      <c r="D10" s="3">
        <f>COUNTIF(CQI!R:R,C10)</f>
        <v>0</v>
      </c>
      <c r="E10" s="1"/>
    </row>
    <row r="11" spans="3:9">
      <c r="C11" s="3" t="s">
        <v>11</v>
      </c>
      <c r="D11" s="3">
        <f>COUNTIF(CQI!R:R,C11)</f>
        <v>0</v>
      </c>
      <c r="E11" s="1"/>
    </row>
    <row r="12" spans="3:9">
      <c r="C12" s="3" t="s">
        <v>10</v>
      </c>
      <c r="D12" s="3">
        <f>COUNTIF(CQI!R:R,C12)</f>
        <v>0</v>
      </c>
      <c r="E12" s="1"/>
    </row>
    <row r="13" spans="3:9">
      <c r="C13" s="3" t="s">
        <v>9</v>
      </c>
      <c r="D13" s="3">
        <f>COUNTIF(CQI!R:R,C13)</f>
        <v>0</v>
      </c>
      <c r="E13" s="1"/>
    </row>
    <row r="14" spans="3:9">
      <c r="C14" s="3" t="s">
        <v>8</v>
      </c>
      <c r="D14" s="3">
        <f>COUNTIF(CQI!R:R,C14)</f>
        <v>0</v>
      </c>
      <c r="E14" s="1"/>
    </row>
    <row r="15" spans="3:9">
      <c r="C15" s="3" t="s">
        <v>7</v>
      </c>
      <c r="D15" s="3">
        <f>COUNTIF(CQI!R:R,C15)</f>
        <v>0</v>
      </c>
      <c r="E15" s="1"/>
    </row>
    <row r="16" spans="3:9">
      <c r="C16" s="3" t="s">
        <v>6</v>
      </c>
      <c r="D16" s="3">
        <f>COUNTIF(CQI!R:R,C16)</f>
        <v>0</v>
      </c>
      <c r="E16" s="1"/>
    </row>
    <row r="17" spans="3:9">
      <c r="C17" s="3" t="s">
        <v>5</v>
      </c>
      <c r="D17" s="3">
        <f>COUNTIF(CQI!R:R,C17)</f>
        <v>0</v>
      </c>
      <c r="E17" s="1"/>
    </row>
    <row r="18" spans="3:9">
      <c r="C18" s="3" t="s">
        <v>4</v>
      </c>
      <c r="D18" s="3">
        <f>COUNTIF(CQI!R:R,C18)</f>
        <v>0</v>
      </c>
      <c r="E18" s="1"/>
    </row>
    <row r="19" spans="3:9">
      <c r="C19" s="3" t="s">
        <v>3</v>
      </c>
      <c r="D19" s="3">
        <f>COUNTIF(CQI!R:R,C19)</f>
        <v>0</v>
      </c>
      <c r="E19" s="1"/>
    </row>
    <row r="20" spans="3:9">
      <c r="C20" s="3" t="s">
        <v>2</v>
      </c>
      <c r="D20" s="3">
        <f>COUNTIF(CQI!R:R,C20)</f>
        <v>0</v>
      </c>
      <c r="E20" s="1"/>
    </row>
    <row r="22" spans="3:9">
      <c r="C22" s="12" t="s">
        <v>36</v>
      </c>
      <c r="D22" s="13"/>
      <c r="E22" s="13"/>
      <c r="F22" s="14"/>
      <c r="G22" s="14"/>
      <c r="H22" s="14"/>
      <c r="I22" s="13"/>
    </row>
    <row r="23" spans="3:9" ht="6.6" customHeight="1"/>
    <row r="24" spans="3:9">
      <c r="F24" s="16" t="str">
        <f>CQI!D13</f>
        <v>MQF4b</v>
      </c>
      <c r="G24" s="16" t="str">
        <f>CQI!H13</f>
        <v>MQF3c</v>
      </c>
      <c r="H24" s="16" t="str">
        <f>CQI!L13</f>
        <v>MQF5</v>
      </c>
    </row>
    <row r="25" spans="3:9">
      <c r="F25" s="16" t="str">
        <f>CQI!D14</f>
        <v>CLO1</v>
      </c>
      <c r="G25" s="16" t="str">
        <f>CQI!H14</f>
        <v>CLO2</v>
      </c>
      <c r="H25" s="16" t="str">
        <f>CQI!L14</f>
        <v>CLO3</v>
      </c>
    </row>
    <row r="26" spans="3:9">
      <c r="C26" s="153" t="s">
        <v>14</v>
      </c>
      <c r="D26" s="154"/>
      <c r="E26" s="155"/>
      <c r="F26" s="8">
        <f>COUNTIF(CQI!E:E,"&gt;=50")</f>
        <v>0</v>
      </c>
      <c r="G26" s="8">
        <f>COUNTIF(CQI!I:I,"&gt;=50")</f>
        <v>0</v>
      </c>
      <c r="H26" s="8">
        <f>COUNTIF(CQI!M:M,"&gt;=50")</f>
        <v>0</v>
      </c>
    </row>
    <row r="27" spans="3:9">
      <c r="C27" s="153" t="s">
        <v>15</v>
      </c>
      <c r="D27" s="154"/>
      <c r="E27" s="155"/>
      <c r="F27" s="8">
        <f>SUM($D$10:$D$20)</f>
        <v>0</v>
      </c>
      <c r="G27" s="8">
        <f t="shared" ref="G27:H27" si="0">SUM($D$10:$D$20)</f>
        <v>0</v>
      </c>
      <c r="H27" s="8">
        <f t="shared" si="0"/>
        <v>0</v>
      </c>
    </row>
    <row r="28" spans="3:9">
      <c r="C28" s="153" t="s">
        <v>37</v>
      </c>
      <c r="D28" s="154"/>
      <c r="E28" s="155"/>
      <c r="F28" s="8" t="e">
        <f>F26/F27*100</f>
        <v>#DIV/0!</v>
      </c>
      <c r="G28" s="8" t="e">
        <f t="shared" ref="G28:H28" si="1">G26/G27*100</f>
        <v>#DIV/0!</v>
      </c>
      <c r="H28" s="8" t="e">
        <f t="shared" si="1"/>
        <v>#DIV/0!</v>
      </c>
    </row>
    <row r="29" spans="3:9" ht="30.6" customHeight="1">
      <c r="C29" s="151" t="s">
        <v>38</v>
      </c>
      <c r="D29" s="151"/>
      <c r="E29" s="151"/>
      <c r="F29" s="151"/>
      <c r="G29" s="151"/>
      <c r="H29" s="151"/>
    </row>
    <row r="30" spans="3:9" ht="4.5" customHeight="1">
      <c r="C30" s="22"/>
      <c r="D30" s="22"/>
      <c r="E30" s="22"/>
      <c r="F30" s="22"/>
      <c r="G30" s="22"/>
      <c r="H30" s="22"/>
    </row>
    <row r="31" spans="3:9">
      <c r="C31" s="156" t="s">
        <v>60</v>
      </c>
      <c r="D31" s="156"/>
      <c r="E31" s="156"/>
      <c r="F31" s="156"/>
      <c r="G31" s="156"/>
      <c r="H31" s="156"/>
      <c r="I31" s="156"/>
    </row>
    <row r="32" spans="3:9" ht="6.6" customHeight="1">
      <c r="C32" s="23"/>
      <c r="D32" s="23"/>
      <c r="E32" s="23"/>
      <c r="F32" s="23"/>
      <c r="G32" s="23"/>
      <c r="H32" s="23"/>
      <c r="I32" s="23"/>
    </row>
    <row r="33" spans="3:9" ht="42.6" customHeight="1">
      <c r="C33" s="24" t="s">
        <v>40</v>
      </c>
      <c r="D33" s="143"/>
      <c r="E33" s="144"/>
      <c r="F33" s="144"/>
      <c r="G33" s="144"/>
      <c r="H33" s="144"/>
      <c r="I33" s="145"/>
    </row>
    <row r="34" spans="3:9" ht="30.95" customHeight="1">
      <c r="C34" s="24" t="s">
        <v>41</v>
      </c>
      <c r="D34" s="143"/>
      <c r="E34" s="144"/>
      <c r="F34" s="144"/>
      <c r="G34" s="144"/>
      <c r="H34" s="144"/>
      <c r="I34" s="145"/>
    </row>
    <row r="35" spans="3:9" ht="18" customHeight="1">
      <c r="C35" s="24" t="s">
        <v>42</v>
      </c>
      <c r="D35" s="143"/>
      <c r="E35" s="144"/>
      <c r="F35" s="144"/>
      <c r="G35" s="144"/>
      <c r="H35" s="144"/>
      <c r="I35" s="145"/>
    </row>
    <row r="36" spans="3:9" ht="3.95" customHeight="1">
      <c r="C36" s="23"/>
      <c r="D36" s="23"/>
      <c r="E36" s="23"/>
      <c r="F36" s="23"/>
      <c r="G36" s="23"/>
      <c r="H36" s="23"/>
      <c r="I36" s="23"/>
    </row>
    <row r="37" spans="3:9" ht="2.4500000000000002" customHeight="1"/>
    <row r="38" spans="3:9">
      <c r="C38" s="25" t="s">
        <v>61</v>
      </c>
      <c r="D38" s="26"/>
      <c r="E38" s="26"/>
      <c r="F38" s="27"/>
      <c r="G38" s="27"/>
      <c r="H38" s="27"/>
      <c r="I38" s="26"/>
    </row>
    <row r="39" spans="3:9">
      <c r="C39" s="150" t="s">
        <v>30</v>
      </c>
      <c r="D39" s="150"/>
      <c r="E39" s="150"/>
      <c r="F39" s="150"/>
      <c r="G39" s="150"/>
      <c r="H39" s="150"/>
      <c r="I39" s="150"/>
    </row>
    <row r="40" spans="3:9">
      <c r="C40" s="150" t="s">
        <v>34</v>
      </c>
      <c r="D40" s="150"/>
      <c r="E40" s="150"/>
      <c r="F40" s="150"/>
      <c r="G40" s="150"/>
      <c r="H40" s="150"/>
      <c r="I40" s="150"/>
    </row>
    <row r="41" spans="3:9">
      <c r="C41" s="150" t="s">
        <v>31</v>
      </c>
      <c r="D41" s="150"/>
      <c r="E41" s="150"/>
      <c r="F41" s="150"/>
      <c r="G41" s="150"/>
      <c r="H41" s="150"/>
      <c r="I41" s="150"/>
    </row>
    <row r="42" spans="3:9">
      <c r="C42" s="150" t="s">
        <v>32</v>
      </c>
      <c r="D42" s="150"/>
      <c r="E42" s="150"/>
      <c r="F42" s="150"/>
      <c r="G42" s="150"/>
      <c r="H42" s="150"/>
      <c r="I42" s="150"/>
    </row>
    <row r="43" spans="3:9">
      <c r="C43" s="150" t="s">
        <v>33</v>
      </c>
      <c r="D43" s="150"/>
      <c r="E43" s="150"/>
      <c r="F43" s="150"/>
      <c r="G43" s="150"/>
      <c r="H43" s="150"/>
      <c r="I43" s="150"/>
    </row>
    <row r="44" spans="3:9" ht="12.6" customHeight="1">
      <c r="C44" s="17"/>
      <c r="D44" s="7"/>
      <c r="E44" s="7"/>
      <c r="F44" s="18"/>
      <c r="G44" s="18"/>
      <c r="H44" s="18"/>
      <c r="I44" s="7"/>
    </row>
    <row r="45" spans="3:9" hidden="1">
      <c r="C45" s="7"/>
      <c r="D45" s="7"/>
      <c r="E45" s="7"/>
      <c r="F45" s="18"/>
      <c r="G45" s="18"/>
      <c r="H45" s="18"/>
      <c r="I45" s="7"/>
    </row>
    <row r="46" spans="3:9">
      <c r="C46" s="19" t="s">
        <v>27</v>
      </c>
      <c r="D46" s="7"/>
      <c r="E46" s="7"/>
      <c r="F46" s="18"/>
      <c r="G46" s="18"/>
      <c r="H46" s="18"/>
      <c r="I46" s="7"/>
    </row>
    <row r="47" spans="3:9">
      <c r="C47" s="6"/>
      <c r="D47" s="6"/>
      <c r="E47" s="6"/>
      <c r="F47" s="20"/>
      <c r="G47" s="20"/>
      <c r="H47" s="20"/>
      <c r="I47" s="6"/>
    </row>
    <row r="48" spans="3:9">
      <c r="C48" s="21" t="s">
        <v>28</v>
      </c>
      <c r="D48" s="146">
        <f>MARKAH!H3</f>
        <v>0</v>
      </c>
      <c r="E48" s="147"/>
      <c r="F48" s="147"/>
      <c r="G48" s="148"/>
      <c r="H48" s="20"/>
      <c r="I48" s="6"/>
    </row>
    <row r="49" spans="3:9">
      <c r="C49" s="21" t="s">
        <v>29</v>
      </c>
      <c r="D49" s="146"/>
      <c r="E49" s="147"/>
      <c r="F49" s="147"/>
      <c r="G49" s="148"/>
      <c r="H49" s="20"/>
      <c r="I49" s="6"/>
    </row>
    <row r="50" spans="3:9" ht="5.0999999999999996" customHeight="1">
      <c r="C50" s="6"/>
      <c r="D50" s="6"/>
      <c r="E50" s="6"/>
      <c r="F50" s="20"/>
      <c r="G50" s="20"/>
      <c r="H50" s="20"/>
      <c r="I50" s="6"/>
    </row>
    <row r="51" spans="3:9">
      <c r="C51" s="6"/>
      <c r="D51" s="6"/>
      <c r="E51" s="6"/>
      <c r="F51" s="20"/>
      <c r="G51" s="20"/>
      <c r="H51" s="20"/>
      <c r="I51" s="6"/>
    </row>
    <row r="52" spans="3:9">
      <c r="C52" s="6"/>
      <c r="D52" s="6"/>
      <c r="E52" s="6"/>
      <c r="F52" s="20"/>
      <c r="G52" s="20"/>
      <c r="H52" s="20"/>
      <c r="I52" s="6"/>
    </row>
    <row r="53" spans="3:9">
      <c r="C53" s="6"/>
      <c r="D53" s="6"/>
      <c r="E53" s="6"/>
      <c r="F53" s="20"/>
      <c r="G53" s="20"/>
      <c r="H53" s="20"/>
      <c r="I53" s="6"/>
    </row>
    <row r="54" spans="3:9">
      <c r="C54" s="6"/>
      <c r="D54" s="6"/>
      <c r="E54" s="6"/>
      <c r="F54" s="20"/>
      <c r="G54" s="20"/>
      <c r="H54" s="20"/>
      <c r="I54" s="6"/>
    </row>
    <row r="55" spans="3:9">
      <c r="C55" s="6"/>
      <c r="D55" s="6"/>
      <c r="E55" s="6"/>
      <c r="F55" s="20"/>
      <c r="G55" s="20"/>
      <c r="H55" s="20"/>
      <c r="I55" s="6"/>
    </row>
    <row r="56" spans="3:9">
      <c r="C56" s="6"/>
      <c r="D56" s="6"/>
      <c r="E56" s="6"/>
      <c r="F56" s="20"/>
      <c r="G56" s="20"/>
      <c r="H56" s="20"/>
      <c r="I56" s="6"/>
    </row>
    <row r="57" spans="3:9">
      <c r="C57" s="6"/>
      <c r="D57" s="6"/>
      <c r="E57" s="6"/>
      <c r="F57" s="20"/>
      <c r="G57" s="20"/>
      <c r="H57" s="20"/>
      <c r="I57" s="6"/>
    </row>
  </sheetData>
  <sheetProtection sheet="1" objects="1" scenarios="1" formatCells="0" formatColumns="0" formatRows="0" insertRows="0" deleteRows="0"/>
  <mergeCells count="19">
    <mergeCell ref="D48:G48"/>
    <mergeCell ref="D5:H5"/>
    <mergeCell ref="C31:I31"/>
    <mergeCell ref="D33:I33"/>
    <mergeCell ref="D34:I34"/>
    <mergeCell ref="D35:I35"/>
    <mergeCell ref="D49:G49"/>
    <mergeCell ref="C1:I1"/>
    <mergeCell ref="C39:I39"/>
    <mergeCell ref="C40:I40"/>
    <mergeCell ref="C41:I41"/>
    <mergeCell ref="C42:I42"/>
    <mergeCell ref="C43:I43"/>
    <mergeCell ref="C29:H29"/>
    <mergeCell ref="D4:H4"/>
    <mergeCell ref="D3:H3"/>
    <mergeCell ref="C27:E27"/>
    <mergeCell ref="C28:E28"/>
    <mergeCell ref="C26:E26"/>
  </mergeCells>
  <conditionalFormatting sqref="F28:H28">
    <cfRule type="cellIs" dxfId="0" priority="1" operator="less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showGridLines="0" zoomScaleNormal="100" workbookViewId="0">
      <selection activeCell="E1" sqref="E1"/>
    </sheetView>
  </sheetViews>
  <sheetFormatPr defaultColWidth="8.85546875" defaultRowHeight="15"/>
  <cols>
    <col min="4" max="4" width="17.7109375" customWidth="1"/>
  </cols>
  <sheetData>
    <row r="1" spans="1:7" ht="18">
      <c r="C1" s="158" t="s">
        <v>21</v>
      </c>
      <c r="D1" s="158"/>
    </row>
    <row r="3" spans="1:7" ht="32.450000000000003" customHeight="1">
      <c r="A3" s="157" t="s">
        <v>22</v>
      </c>
      <c r="B3" s="157"/>
      <c r="C3" s="157"/>
      <c r="D3" s="157"/>
      <c r="E3" s="157"/>
      <c r="F3" s="157"/>
      <c r="G3" s="157"/>
    </row>
  </sheetData>
  <sheetProtection sheet="1" objects="1" scenarios="1"/>
  <mergeCells count="2">
    <mergeCell ref="A3:G3"/>
    <mergeCell ref="C1:D1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MARKAH</vt:lpstr>
      <vt:lpstr>KERTAS KERJA</vt:lpstr>
      <vt:lpstr>VIDEO PROJEK</vt:lpstr>
      <vt:lpstr>REFLEKSI</vt:lpstr>
      <vt:lpstr>DOKUMENTASI</vt:lpstr>
      <vt:lpstr>PENILAIAN FASILITATOR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  <vt:lpstr>DOKUMENTASI!Print_Titles</vt:lpstr>
      <vt:lpstr>'KERTAS KERJA'!Print_Titles</vt:lpstr>
      <vt:lpstr>MARKAH!Print_Titles</vt:lpstr>
      <vt:lpstr>'PENILAIAN FASILITATOR'!Print_Titles</vt:lpstr>
      <vt:lpstr>REFLEKSI!Print_Titles</vt:lpstr>
      <vt:lpstr>'VIDEO PROJEK'!Print_Titles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DR. MOHD FIRDAUS BIN YAHAYA</cp:lastModifiedBy>
  <cp:lastPrinted>2024-05-09T07:21:23Z</cp:lastPrinted>
  <dcterms:created xsi:type="dcterms:W3CDTF">2017-08-16T15:52:01Z</dcterms:created>
  <dcterms:modified xsi:type="dcterms:W3CDTF">2024-05-16T04:18:18Z</dcterms:modified>
</cp:coreProperties>
</file>